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1" activeTab="0"/>
  </bookViews>
  <sheets>
    <sheet name="МР" sheetId="1" r:id="rId1"/>
  </sheets>
  <definedNames>
    <definedName name="_xlnm.Print_Area" localSheetId="0">'МР'!$A$2:$AX$985</definedName>
    <definedName name="_xlnm.Print_Titles" localSheetId="0">'МР'!$6:$10</definedName>
    <definedName name="_xlnm.Print_Titles">'МР'!$6:$10</definedName>
    <definedName name="_xlnm.Print_Area">'МР'!$A$2:$AX$985</definedName>
  </definedNames>
  <calcPr fullCalcOnLoad="1"/>
</workbook>
</file>

<file path=xl/sharedStrings.xml><?xml version="1.0" encoding="utf-8"?>
<sst xmlns="http://schemas.openxmlformats.org/spreadsheetml/2006/main" count="2642" uniqueCount="846">
  <si>
    <t>Таблица 1</t>
  </si>
  <si>
    <t>Свод реестров расходных обязательств КАДЫЙСКОГО муниципального района</t>
  </si>
  <si>
    <t>(в  рублях с двумя десятичными знаками)</t>
  </si>
  <si>
    <t>Наименование  расходного обязательства, вопроса местного значения, полномочия, права муниципального образования</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</si>
  <si>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</si>
  <si>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</si>
  <si>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</si>
  <si>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</si>
  <si>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 xml:space="preserve">Объем средств на исполнение расходного  обязательства </t>
  </si>
  <si>
    <t>в т.ч. объем средств на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</si>
  <si>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</si>
  <si>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</si>
  <si>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</si>
  <si>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</si>
  <si>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</si>
  <si>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Отчетный 2017 год</t>
  </si>
  <si>
    <t>текущий            2018 год  план</t>
  </si>
  <si>
    <t>2018 исполнено</t>
  </si>
  <si>
    <t>плановый период  (прогноз)</t>
  </si>
  <si>
    <t>Текущий            2018 год план</t>
  </si>
  <si>
    <t xml:space="preserve">текущий            2018 год </t>
  </si>
  <si>
    <t xml:space="preserve">Текущий            2018 год </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</si>
  <si>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</si>
  <si>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</si>
  <si>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</si>
  <si>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</si>
  <si>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</si>
  <si>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</si>
  <si>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</si>
  <si>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</si>
  <si>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</si>
  <si>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(пдстатьи),  пункта (подпункта)</t>
  </si>
  <si>
    <t>Дата вступле-ния в силу и  срок действия</t>
  </si>
  <si>
    <t>код НПА</t>
  </si>
  <si>
    <t>Дата вступле-ния в силу и срок действия</t>
  </si>
  <si>
    <t>раздел/ под-раздел</t>
  </si>
  <si>
    <t xml:space="preserve">план </t>
  </si>
  <si>
    <t xml:space="preserve"> факт исполнения</t>
  </si>
  <si>
    <t>2019 год</t>
  </si>
  <si>
    <t>2020 год</t>
  </si>
  <si>
    <t>1.</t>
  </si>
  <si>
    <t xml:space="preserve">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</si>
  <si>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х</t>
  </si>
  <si>
    <t>1.1.</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</si>
  <si>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</si>
  <si>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в том числе:</t>
  </si>
  <si>
    <t>1.1.1.</t>
  </si>
  <si>
    <t xml:space="preserve"> по перечню, предусмотренному ч. 1 ст. 15 и ч. 4 ст. 14  Федерального закона от 06.10.2003 № 131-ФЗ "Об общих принципах организации местного самоуправления в Российской Федерации", всего</t>
  </si>
  <si>
    <t xml:space="preserve">   1.1.1.1.          </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</si>
  <si>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</si>
  <si>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1.1.1.2.          </t>
  </si>
  <si>
    <t>установление, изменение и отмена местных налогов и сборов муниципального района</t>
  </si>
  <si>
    <t>1.1.1.3.          </t>
  </si>
  <si>
    <t>владение, пользование и распоряжение имуществом, находящимся в муниципальной собственности муниципального района</t>
  </si>
  <si>
    <t xml:space="preserve"> ФЗ №131-ФЗ    ФЗ №184ФЗ "Об общих принципах организации законодательной и исполнительных органов власти субъекта РФ" </t>
  </si>
  <si>
    <t>ст.15</t>
  </si>
  <si>
    <t>06.10.1999, не установлен</t>
  </si>
  <si>
    <t>0501</t>
  </si>
  <si>
    <t>0113</t>
  </si>
  <si>
    <t>0412</t>
  </si>
  <si>
    <t>1.1.1.4.          </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</si>
  <si>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</si>
  <si>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1.1.1.5.          </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</si>
  <si>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</si>
  <si>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1 - ФЗ №131-ФЗ    ФЗ №257ФЗ "Об автомобильных дорогах и дорожной деятельности в РФ" </t>
  </si>
  <si>
    <t>08.11.2007, не установлен</t>
  </si>
  <si>
    <t xml:space="preserve">Пост-е администрации КО №105-а "Об утверждении нормативов фин.затрат на сод-е авт.дорог общ.польз     </t>
  </si>
  <si>
    <t>ст.2 п.2</t>
  </si>
  <si>
    <t>22.04.2008, не установлен 01.01.2014-</t>
  </si>
  <si>
    <t>0409</t>
  </si>
  <si>
    <t>Обл 1500,0+300,0 мест</t>
  </si>
  <si>
    <t>1.1.1.6.          </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</si>
  <si>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</si>
  <si>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ФЗ 131, ФЗ № 220 «Об организации регулярных перевозок пассажиров автомоб. Транспортом»</t>
  </si>
  <si>
    <t>п7 ч1 ст14</t>
  </si>
  <si>
    <t>13.07.15г</t>
  </si>
  <si>
    <t>0408</t>
  </si>
  <si>
    <t>1.1.1.7.          </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</si>
  <si>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</si>
  <si>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1.1.1.8.          </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</si>
  <si>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</si>
  <si>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1.1.1.9.          </t>
  </si>
  <si>
    <t>участие в предупреждении и ликвидации последствий чрезвычайных ситуаций на территории муниципального района</t>
  </si>
  <si>
    <t xml:space="preserve">1 - ФЗ №131-ФЗ    ФЗ №68ФЗ "О защите населения и территорий от чрезвычайных ситуаций" </t>
  </si>
  <si>
    <t>21.12.1994, не установлен</t>
  </si>
  <si>
    <t>ЗКО №7 "О защите населения и территорий от ЧС" от 05.05.1995</t>
  </si>
  <si>
    <t>ст.10,22,24</t>
  </si>
  <si>
    <t>05.05.1995, не установлен</t>
  </si>
  <si>
    <t>0309</t>
  </si>
  <si>
    <t>1.1.1.10.  </t>
  </si>
  <si>
    <t>организация охраны общественного порядка на территории муниципального района муниципальной милицией</t>
  </si>
  <si>
    <t>1.1.1.11.      </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</si>
  <si>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</si>
  <si>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1.1.1.12.      </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</si>
  <si>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</si>
  <si>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1.1.1.13.      </t>
  </si>
  <si>
    <t>организация мероприятий межпоселенческого характера по охране окружающей среды</t>
  </si>
  <si>
    <t xml:space="preserve">1 - ФЗ №131-ФЗ    ФЗ №7 ФЗ "Об охране окружающей среды" </t>
  </si>
  <si>
    <t>10.01.2002, не установлен</t>
  </si>
  <si>
    <t>0603</t>
  </si>
  <si>
    <t>1.1.1.14.      </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</si>
  <si>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</si>
  <si>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 xml:space="preserve">1 - ФЗ №131-ФЗ    Закон РФ №273-ФЗ"Об образовании" </t>
  </si>
  <si>
    <t>01.09.2013-не установлен</t>
  </si>
  <si>
    <t>ЗКО №477-5-ЗКО "О региональных нормативах финансового обеспечения образовательной деятельности муниципальных образовательных организаций"</t>
  </si>
  <si>
    <t>ст.6, п.1</t>
  </si>
  <si>
    <t>01.01.2014г, не установлен</t>
  </si>
  <si>
    <t>0701</t>
  </si>
  <si>
    <t>0702</t>
  </si>
  <si>
    <t>0703</t>
  </si>
  <si>
    <t>0709</t>
  </si>
  <si>
    <t>ЛОД</t>
  </si>
  <si>
    <t>Питание обл</t>
  </si>
  <si>
    <t>1.1.1.15.      </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</si>
  <si>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</si>
  <si>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1.1.1.16.      </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</si>
  <si>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</si>
  <si>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1.1.1.17.      </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</si>
  <si>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</si>
  <si>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1.1.1.18.      </t>
  </si>
  <si>
    <t xml:space="preserve">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 </t>
  </si>
  <si>
    <t>1.1.1.19.      </t>
  </si>
  <si>
    <t>формирование и содержание муниципального архива, включая хранение архивных фондов поселений</t>
  </si>
  <si>
    <t>1.1.1.20.      </t>
  </si>
  <si>
    <t>содержание на территории муниципального района межпоселенческих мест захоронения, организация ритуальных услуг</t>
  </si>
  <si>
    <t>1.1.1.21.      </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</si>
  <si>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</si>
  <si>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1.1.1.22.      </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</si>
  <si>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</si>
  <si>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 xml:space="preserve">1 - ФЗ №131-ФЗ    ФЗ №78 "О библиотечном деле" </t>
  </si>
  <si>
    <t>01.01.1995, не установлен</t>
  </si>
  <si>
    <t>0801</t>
  </si>
  <si>
    <t>1.1.1.23.      </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</si>
  <si>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</si>
  <si>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 xml:space="preserve">1 - ФЗ №131-ФЗ    ФЗ №3612-1 "Основы законодательства РФ о культуре" </t>
  </si>
  <si>
    <t>09.10.1992, не установлен</t>
  </si>
  <si>
    <t>0804</t>
  </si>
  <si>
    <t>1.1.1.24.      </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</si>
  <si>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</si>
  <si>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1.1.1.25.      </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</si>
  <si>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</si>
  <si>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1.1.1.26.      </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</si>
  <si>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</si>
  <si>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1.1.1.27.      </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</si>
  <si>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</si>
  <si>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1.1.1.28.      </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</si>
  <si>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</si>
  <si>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1.1.1.29.      </t>
  </si>
  <si>
    <t>осуществление мероприятий по обеспечению безопасности людей на водных объектах, охране их жизни и здоровья</t>
  </si>
  <si>
    <t>1.1.1.30.      </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</si>
  <si>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</si>
  <si>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 xml:space="preserve">ФЗ №131 ФЗ "Об общих принципах организации местного самоуправления в РФ" </t>
  </si>
  <si>
    <t>0405</t>
  </si>
  <si>
    <t>1.1.1.31.      </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</si>
  <si>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</si>
  <si>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 xml:space="preserve">1 - ФЗ №131-ФЗФЗ №329ФЗ "О физической культуре и спорте в РФ" </t>
  </si>
  <si>
    <t>04.12.2007, не установлен</t>
  </si>
  <si>
    <t>1101</t>
  </si>
  <si>
    <t>1.1.1.32.      </t>
  </si>
  <si>
    <t>организация и осуществление мероприятий межпоселенческого характера по работе с детьми и молодежью</t>
  </si>
  <si>
    <t xml:space="preserve">1 - ФЗ №131-ФЗПисьмо Минобразования РФ №АС-588/06 "Об организации работы органов мес.самоуправления в решении вопросов по работе с детьми и молодежью" </t>
  </si>
  <si>
    <t>30.05.2006, не установлен</t>
  </si>
  <si>
    <t xml:space="preserve">ЗКО №675-4ЗКО "О молодежной политике в КО" </t>
  </si>
  <si>
    <t>ст.10</t>
  </si>
  <si>
    <t>21.10.2010г, не установлен</t>
  </si>
  <si>
    <t>0707</t>
  </si>
  <si>
    <t>1.1.1.33.      </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</si>
  <si>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</si>
  <si>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1.1.1.34.      </t>
  </si>
  <si>
    <t>осуществление муниципального лесного контроля</t>
  </si>
  <si>
    <t>1.1.1.35.      </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</si>
  <si>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</si>
  <si>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1.1.1.36.      </t>
  </si>
  <si>
    <t>осуществление мер по противодействию коррупции в границах муниципального района</t>
  </si>
  <si>
    <t>1.1.1.37.      </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</si>
  <si>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</si>
  <si>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1.1.1.38.      </t>
  </si>
  <si>
    <t>осуществление муниципального земельного контроля на межселенной территории муниципального района</t>
  </si>
  <si>
    <t>1.1.1.39.      </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</si>
  <si>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</si>
  <si>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1.1.1.43.      </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</si>
  <si>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</si>
  <si>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1.1.1.47.      </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</si>
  <si>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</si>
  <si>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1.1.1.53.      </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</si>
  <si>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</si>
  <si>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1.1.1.55.      </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</si>
  <si>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</si>
  <si>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1.1.1.65.      </t>
  </si>
  <si>
    <t>осуществление мер по противодействию коррупции в границах сельского поселения</t>
  </si>
  <si>
    <t>1.1.1.66.      </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</si>
  <si>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</si>
  <si>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1.1.2.</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</si>
  <si>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</si>
  <si>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x</t>
  </si>
  <si>
    <t>1.1.2.1.</t>
  </si>
  <si>
    <t xml:space="preserve">составление и рассмотрение проекта бюджета поселения, исполнение бюджета поселения, составление отчета об исполнении бюджета поселения </t>
  </si>
  <si>
    <t>1.1.2.2.</t>
  </si>
  <si>
    <t xml:space="preserve">осуществление контроля за исполнением бюджета поселения </t>
  </si>
  <si>
    <t>ФЗ №131 ФЗ "Об общих принципах организации местного самоуправления в РФ" от 06.10.2003</t>
  </si>
  <si>
    <t>ст.14</t>
  </si>
  <si>
    <t>01.01.2006, не установлен</t>
  </si>
  <si>
    <t>0104</t>
  </si>
  <si>
    <t>1.1.2.4.</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</si>
  <si>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</si>
  <si>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1.1.2.5.</t>
  </si>
  <si>
    <r>
      <t>дорожная деятельность в отношении автомобильных дорог местного значения в границах населенных пунктов</t>
    </r>
    <r>
      <rPr>
        <sz val="10"/>
        <rFont val="Times New Roman"/>
        <family val="1"/>
      </rPr>
      <t xml:space="preserve"> </t>
    </r>
    <r>
      <rPr>
        <sz val="10"/>
        <color indexed="8"/>
        <rFont val="Times New Roman"/>
        <family val="1"/>
      </rPr>
      <t>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t>
    </r>
    <r>
      <rPr>
        <sz val="10"/>
        <rFont val="Times New Roman"/>
        <family val="1"/>
      </rPr>
      <t xml:space="preserve"> </t>
    </r>
    <r>
      <rPr>
        <sz val="10"/>
        <color indexed="8"/>
        <rFont val="Times New Roman"/>
        <family val="1"/>
      </rPr>
      <t>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r>
  </si>
  <si>
    <t>1.1.2.6.</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</si>
  <si>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</si>
  <si>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 xml:space="preserve">1 - ФЗ №131-ФЗ                            2-  жилищный кодекс РФ №188ФЗ </t>
  </si>
  <si>
    <t>29.12.2004, не установлен</t>
  </si>
  <si>
    <t>1.1.2.7.</t>
  </si>
  <si>
    <r>
      <t>создание условий для предоставления транспортных услуг населению и организация транспортного обслуживания населения в границах</t>
    </r>
    <r>
      <rPr>
        <sz val="10"/>
        <rFont val="Times New Roman"/>
        <family val="1"/>
      </rPr>
      <t xml:space="preserve"> </t>
    </r>
    <r>
      <rPr>
        <sz val="10"/>
        <color indexed="8"/>
        <rFont val="Times New Roman"/>
        <family val="1"/>
      </rPr>
      <t>поселения</t>
    </r>
  </si>
  <si>
    <t>1.1.2.10.</t>
  </si>
  <si>
    <r>
      <t>участие в предупреждении и ликвидации последствий чрезвычайных ситуаций в границах</t>
    </r>
    <r>
      <rPr>
        <sz val="10"/>
        <rFont val="Times New Roman"/>
        <family val="1"/>
      </rPr>
      <t xml:space="preserve"> </t>
    </r>
    <r>
      <rPr>
        <sz val="10"/>
        <color indexed="8"/>
        <rFont val="Times New Roman"/>
        <family val="1"/>
      </rPr>
      <t>поселения</t>
    </r>
  </si>
  <si>
    <t xml:space="preserve">1 - ФЗ №131-ФЗ                          </t>
  </si>
  <si>
    <t>1.1.2.11.</t>
  </si>
  <si>
    <t>обеспечение первичных мер пожарной безопасности в границах населенных пунктов поселения</t>
  </si>
  <si>
    <t>1.1.2.12.</t>
  </si>
  <si>
    <t>создание условий для обеспечения жителей поселения услугами связи, общественного питания, торговли и бытового обслуживания</t>
  </si>
  <si>
    <t>1.1.2.13.</t>
  </si>
  <si>
    <r>
      <t>организация библиотечного обслуживания населения, комплектование и обеспечение сохранности библиотечных фондов библиотек</t>
    </r>
    <r>
      <rPr>
        <sz val="10"/>
        <rFont val="Times New Roman"/>
        <family val="1"/>
      </rPr>
      <t xml:space="preserve"> </t>
    </r>
    <r>
      <rPr>
        <sz val="10"/>
        <color indexed="8"/>
        <rFont val="Times New Roman"/>
        <family val="1"/>
      </rPr>
      <t>поселения</t>
    </r>
  </si>
  <si>
    <t>1.1.2.14.</t>
  </si>
  <si>
    <t>создание условий для организации досуга и обеспечения жителей поселения услугами организаций культуры</t>
  </si>
  <si>
    <t>1.1.2.17.</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</si>
  <si>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</si>
  <si>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1.1.2.18.</t>
  </si>
  <si>
    <r>
      <t>создание условий для массового отдыха жителей</t>
    </r>
    <r>
      <rPr>
        <sz val="10"/>
        <rFont val="Times New Roman"/>
        <family val="1"/>
      </rPr>
      <t xml:space="preserve"> </t>
    </r>
    <r>
      <rPr>
        <sz val="10"/>
        <color indexed="8"/>
        <rFont val="Times New Roman"/>
        <family val="1"/>
      </rPr>
      <t>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r>
  </si>
  <si>
    <t>1.1.2.19.</t>
  </si>
  <si>
    <r>
      <t>формирование архивных фондов</t>
    </r>
    <r>
      <rPr>
        <sz val="10"/>
        <rFont val="Times New Roman"/>
        <family val="1"/>
      </rPr>
      <t xml:space="preserve"> </t>
    </r>
    <r>
      <rPr>
        <sz val="10"/>
        <color indexed="8"/>
        <rFont val="Times New Roman"/>
        <family val="1"/>
      </rPr>
      <t>поселения</t>
    </r>
  </si>
  <si>
    <t>1.1.2.21.</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</si>
  <si>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</si>
  <si>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1.1.2.16.</t>
  </si>
  <si>
    <r>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t>
    </r>
    <r>
      <rPr>
        <sz val="10"/>
        <rFont val="Times New Roman"/>
        <family val="1"/>
      </rPr>
      <t xml:space="preserve"> </t>
    </r>
    <r>
      <rPr>
        <sz val="10"/>
        <color indexed="8"/>
        <rFont val="Times New Roman"/>
        <family val="1"/>
      </rPr>
      <t>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r>
  </si>
  <si>
    <t xml:space="preserve">1 - ФЗ №131-ФЗ    ФЗ №191ФЗ "О введении в действие градостроительного кодекса РФ" </t>
  </si>
  <si>
    <t>Закон КО  №150-4 "О документах террит.план-я муниц.образований"</t>
  </si>
  <si>
    <t>ст.5</t>
  </si>
  <si>
    <t>27.05.2007, не установлен</t>
  </si>
  <si>
    <t>1.1.2.25.</t>
  </si>
  <si>
    <t>создание, содержание и организация деятельности аварийно-спасательных служб и (или) аварийно-спасательных формирований на территории поселения</t>
  </si>
  <si>
    <t>1.1.2.29.</t>
  </si>
  <si>
    <r>
      <t xml:space="preserve">организация и осуществление мероприятий по работе с детьми и молодежью в </t>
    </r>
    <r>
      <rPr>
        <sz val="10"/>
        <rFont val="Times New Roman"/>
        <family val="1"/>
      </rPr>
      <t xml:space="preserve"> </t>
    </r>
    <r>
      <rPr>
        <sz val="10"/>
        <color indexed="8"/>
        <rFont val="Times New Roman"/>
        <family val="1"/>
      </rPr>
      <t>поселении</t>
    </r>
  </si>
  <si>
    <t>1.2.</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</si>
  <si>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</si>
  <si>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1.2.1.          </t>
  </si>
  <si>
    <t>функционирование органов местного самоуправления</t>
  </si>
  <si>
    <t xml:space="preserve">ЗКО №210-4ЗКО "О муниципальной службе в Костромской области" </t>
  </si>
  <si>
    <t>ст9,п3</t>
  </si>
  <si>
    <t>09.11.2007, не установлен</t>
  </si>
  <si>
    <t>0102</t>
  </si>
  <si>
    <t>0103</t>
  </si>
  <si>
    <t>0106</t>
  </si>
  <si>
    <t>1.2.2.</t>
  </si>
  <si>
    <t>расходы на обслуживание муниципального долга</t>
  </si>
  <si>
    <t>1301</t>
  </si>
  <si>
    <t>1.2.3.          </t>
  </si>
  <si>
    <t>создание муниципальных предприятий</t>
  </si>
  <si>
    <t>1.2.4.          </t>
  </si>
  <si>
    <t>принятие устава муниципального образования и внесение в него изменений и дополнений, издание муниципальных правовых актов</t>
  </si>
  <si>
    <t>1.2.5.          </t>
  </si>
  <si>
    <t>установление официальных символов муниципального образования</t>
  </si>
  <si>
    <t>1.2.6.          </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</si>
  <si>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</si>
  <si>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1.2.7.          </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</si>
  <si>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</si>
  <si>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1.2.8.          </t>
  </si>
  <si>
    <t xml:space="preserve">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t>
  </si>
  <si>
    <t>1.2.9.          </t>
  </si>
  <si>
    <t>полномочиями по организации теплоснабжения, предусмотренными Федеральным законом «О теплоснабжении»</t>
  </si>
  <si>
    <t>1.2.10.          </t>
  </si>
  <si>
    <t>полномочиями в сфере водоснабжения и водоотведения, предусмотренными Федеральным законом «О водоснабжении и водоотведении»</t>
  </si>
  <si>
    <t>1.2.11.      </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</si>
  <si>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</si>
  <si>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1 - ФЗ №131-ФЗ    ФЗ №67-ФЗ "Об основных гарантиях избирательных прав граждан РФ""</t>
  </si>
  <si>
    <t>ст.57</t>
  </si>
  <si>
    <t>21.07.2005-не установлен</t>
  </si>
  <si>
    <t>ЗКО №557-4"О численности депутатов, сроке полномочий представительных органов местного самоуправления"</t>
  </si>
  <si>
    <t>ст.3</t>
  </si>
  <si>
    <t>25.12.2009-не установлен</t>
  </si>
  <si>
    <t>0107</t>
  </si>
  <si>
    <t>1.2.12.      </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</si>
  <si>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</si>
  <si>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1.2.13.      </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</si>
  <si>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</si>
  <si>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1.2.14.      </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</si>
  <si>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</si>
  <si>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 xml:space="preserve">1 - ФЗ №131-ФЗ    Закон РФ №2124-1 "О СМИ" </t>
  </si>
  <si>
    <t>01.01.1992, не установлен</t>
  </si>
  <si>
    <t>1.2.15.      </t>
  </si>
  <si>
    <t>осуществление международных и внешнеэкономических связей в соответствии с федеральными законами</t>
  </si>
  <si>
    <t>1.2.16.      </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</si>
  <si>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</si>
  <si>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 xml:space="preserve">ФЗ "О муниципальной службе в РФ" </t>
  </si>
  <si>
    <t>Ст28.1</t>
  </si>
  <si>
    <t>1.2.17.      </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</si>
  <si>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</si>
  <si>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1.2.18.      </t>
  </si>
  <si>
    <t>формирование резервных фондов местных администраций для финансирования непредвиденных расходов</t>
  </si>
  <si>
    <t>0111</t>
  </si>
  <si>
    <t>1.2.19.      </t>
  </si>
  <si>
    <t>доплаты к пенсии муниципальным служащим</t>
  </si>
  <si>
    <t>ФЗ №173-ФЗ «О трудовых пенсиях в РФ»</t>
  </si>
  <si>
    <t>ст5</t>
  </si>
  <si>
    <t>17.12.2001, не установлен</t>
  </si>
  <si>
    <t>1001</t>
  </si>
  <si>
    <t>1.2.20.      </t>
  </si>
  <si>
    <t>социальная поддержка отдельных категорий граждан</t>
  </si>
  <si>
    <t xml:space="preserve">Пост-е правительства РФ №121 "Положение о фондах соцподдержки населения" </t>
  </si>
  <si>
    <t>п12,18</t>
  </si>
  <si>
    <t>19.02.1992, не установлен</t>
  </si>
  <si>
    <t>1003</t>
  </si>
  <si>
    <t>1.2.21.      </t>
  </si>
  <si>
    <t>исполнение судебных актов</t>
  </si>
  <si>
    <t>1.2.22.      </t>
  </si>
  <si>
    <t>приобретение жилья для специалистов и обеспечение жильем молодых семей</t>
  </si>
  <si>
    <t>0909</t>
  </si>
  <si>
    <t>1.3.</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</si>
  <si>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</si>
  <si>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1.3.1.</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</si>
  <si>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</si>
  <si>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1.3.1.1.</t>
  </si>
  <si>
    <t>создание музеев муниципального района</t>
  </si>
  <si>
    <t>1.3.1.2.</t>
  </si>
  <si>
    <t>участие в осуществлении деятельности по опеке и попечительству</t>
  </si>
  <si>
    <t>1.3.1.3.</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</si>
  <si>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</si>
  <si>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1.3.1.4.</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</si>
  <si>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</si>
  <si>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1.3.1.5.</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</si>
  <si>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</si>
  <si>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1.3.1.6.</t>
  </si>
  <si>
    <t>создание условий для развития туризма</t>
  </si>
  <si>
    <t>1.3.1.7.</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</si>
  <si>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</si>
  <si>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1.3.1.8.</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</si>
  <si>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</si>
  <si>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1.3.1.9.</t>
  </si>
  <si>
    <t>осуществление мероприятий, предусмотренных Федеральным законом «О донорстве крови и ее компонентов»</t>
  </si>
  <si>
    <t>1.3.1.10.</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</si>
  <si>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</si>
  <si>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1.3.1.11.</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</si>
  <si>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</si>
  <si>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1.3.1.12.</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</si>
  <si>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</si>
  <si>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1.3.2.</t>
  </si>
  <si>
    <t xml:space="preserve">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</si>
  <si>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1.3.2.1.</t>
  </si>
  <si>
    <t>….</t>
  </si>
  <si>
    <t>1.3.2.2.</t>
  </si>
  <si>
    <t>…</t>
  </si>
  <si>
    <t>1.3.3.</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</si>
  <si>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</si>
  <si>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1.3.3.1.</t>
  </si>
  <si>
    <t>1.3.3.2.</t>
  </si>
  <si>
    <t>1.4.</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</si>
  <si>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</si>
  <si>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1.4.1.</t>
  </si>
  <si>
    <t>за счет субвенций, предоставленных из федерального бюджета или бюджета субъекта Российской Федерации, всего</t>
  </si>
  <si>
    <t>1.4.1.1.</t>
  </si>
  <si>
    <t>на государственную регистрацию актов гражданского состояния</t>
  </si>
  <si>
    <t>1.4.1.2.</t>
  </si>
  <si>
    <t>по составлению списков кандидатов в присяжные заседатели</t>
  </si>
  <si>
    <t>0105</t>
  </si>
  <si>
    <t>1.4.1.3.</t>
  </si>
  <si>
    <t>на формирование и содержание архивных фондов субъекта Российской Федерации</t>
  </si>
  <si>
    <t>1.4.1.11.</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</si>
  <si>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</si>
  <si>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1.4.1.22.</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</si>
  <si>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</si>
  <si>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1.4.1.28.</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</si>
  <si>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</si>
  <si>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1004</t>
  </si>
  <si>
    <t>1.4.1.40.</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</si>
  <si>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</si>
  <si>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проведение аукционов</t>
  </si>
  <si>
    <t>погребение безработных</t>
  </si>
  <si>
    <t>1.4.1.41.</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</si>
  <si>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</si>
  <si>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1.4.1.60.</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</si>
  <si>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</si>
  <si>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1.4.1.96.</t>
  </si>
  <si>
    <t>на решение вопросов в сфере трудовых отношений</t>
  </si>
  <si>
    <t>1.4.1.97.</t>
  </si>
  <si>
    <t>на проведение Всероссийской сельскохозяйственной переписи в 2016 году</t>
  </si>
  <si>
    <t>опека</t>
  </si>
  <si>
    <t>1.4.2.</t>
  </si>
  <si>
    <t>за счет собственных доходов и источников финансирования дефицита бюджета муниципального района, всего</t>
  </si>
  <si>
    <t>1.4.2.1.</t>
  </si>
  <si>
    <t>1.4.2.2.</t>
  </si>
  <si>
    <t>1.4.2.3.</t>
  </si>
  <si>
    <t>1.4.2.4.</t>
  </si>
  <si>
    <t>1.4.2.5.</t>
  </si>
  <si>
    <t>1.4.2.6.</t>
  </si>
  <si>
    <t>1.5.</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</si>
  <si>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</si>
  <si>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1.5.1.</t>
  </si>
  <si>
    <t>по предоставлению дотаций на выравнивание бюджетной обеспеченности городских, сельских поселений, всего</t>
  </si>
  <si>
    <t xml:space="preserve">1 - ФЗ №131-ФЗ    ФЗ №120ФЗ "О внесении изменений в БК в части регулирования межбюд.отношений" </t>
  </si>
  <si>
    <t>20.08.2004, не установлен</t>
  </si>
  <si>
    <t xml:space="preserve">ЗКО №310-ЗКО "О межбюджетных отношениях в Костромской области" </t>
  </si>
  <si>
    <t>ст.9</t>
  </si>
  <si>
    <t>10.10.2007, не установлен</t>
  </si>
  <si>
    <t>1401</t>
  </si>
  <si>
    <t>1.5.2.</t>
  </si>
  <si>
    <t>по предоставлению субсидий в бюджет субъекта Российской Федерации, всего</t>
  </si>
  <si>
    <t>1.5.3.</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</si>
  <si>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</si>
  <si>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1.5.3.1.</t>
  </si>
  <si>
    <t>1.5.3.2.</t>
  </si>
  <si>
    <t>на осуществление воинского учета на территориях, на которых отсутствуют структурные подразделения военных комиссариатов</t>
  </si>
  <si>
    <t>1.5.3.3.</t>
  </si>
  <si>
    <t>1.5.4.</t>
  </si>
  <si>
    <t>по предоставлению иных межбюджетных трансфертов, всего</t>
  </si>
  <si>
    <t>1.5.4.1.</t>
  </si>
  <si>
    <t xml:space="preserve">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 </t>
  </si>
  <si>
    <t>1.5.4.1.1.</t>
  </si>
  <si>
    <t xml:space="preserve">1 - ФЗ №131-ФЗ                       2 - ФЗ №257ФЗ "Об автомобильных дорогах и дорожной деятельности в РФ" </t>
  </si>
  <si>
    <t>Пост-е администрации КО от 22.04.2008 №105-а "Об утверждении нормативов фин.затрат на сод-е авт.дорог общ.польз   Закон КО "Об областном бюджете на 2016 год"</t>
  </si>
  <si>
    <t>22.04.2008, не установлен 01.01.2014г.</t>
  </si>
  <si>
    <t>1.5.4.1.2.</t>
  </si>
  <si>
    <t>1403</t>
  </si>
  <si>
    <t>1.5.4.1.3.</t>
  </si>
  <si>
    <t>1.5.4.1.4.</t>
  </si>
  <si>
    <t>1.5.4.2.</t>
  </si>
  <si>
    <t>в иных случаях, не связанных с заключением соглашений, предусмотренных в подпункте 1.5.4.1, всего</t>
  </si>
  <si>
    <t>1.5.4.2.1.</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</si>
  <si>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</si>
  <si>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0503</t>
  </si>
  <si>
    <t>1.5.4.2.2.</t>
  </si>
  <si>
    <t>1.5.4.2.3.</t>
  </si>
  <si>
    <t>1.5.4.2.4.</t>
  </si>
  <si>
    <t>1.5.4.2.5.</t>
  </si>
  <si>
    <t>участие в предупреждении и ликвидации последствий чрезвычайных ситуаций в границах  поселения</t>
  </si>
  <si>
    <t>1.5.4.2.6.</t>
  </si>
  <si>
    <t>1.5.4.2.7.</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</si>
  <si>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</si>
  <si>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1.5.4.2.8.</t>
  </si>
  <si>
    <t>1.5.4.2.9.</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</si>
  <si>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</si>
  <si>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1.5.4.2.10.</t>
  </si>
  <si>
    <t>владение, пользование и распоряжение имуществом, находящимся в муниципальной собственности поселения</t>
  </si>
  <si>
    <t>1.5.4.2.11.</t>
  </si>
  <si>
    <t>на решение иных вопросов местного значения городских, сельских поселений (на поддержку мер по обеспечению сбалансированности бюджетов)</t>
  </si>
  <si>
    <t>ФЗ №63ФЗ  "О внесении изменений в бюджетный кодекс"</t>
  </si>
  <si>
    <t>Раз.4, ст.33</t>
  </si>
  <si>
    <t>26.04.2007, не установлен</t>
  </si>
  <si>
    <t>1.5.4.2.12.</t>
  </si>
  <si>
    <t>4.</t>
  </si>
  <si>
    <t>Расходные обязательства, возникшие в результате принятия нормативных правовых актов городского поселения, заключения договоров (соглашений), всего</t>
  </si>
  <si>
    <t>4.1.</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</si>
  <si>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</si>
  <si>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t>
  </si>
  <si>
    <t>по перечню, предусмотренному ч. 1 ст. 14 Федерального закона от 06.10.2003 № 131-ФЗ "Об общих принципах организации местного самоуправления в Российской Федерации", всего</t>
  </si>
  <si>
    <t>4.1.1.1.</t>
  </si>
  <si>
    <t xml:space="preserve">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t>
  </si>
  <si>
    <t>4.1.1.2.</t>
  </si>
  <si>
    <t>установление, изменение и отмена местных налогов и сборов городского поселения</t>
  </si>
  <si>
    <t>4.1.1.3.</t>
  </si>
  <si>
    <r>
      <t xml:space="preserve">владение, пользование и распоряжение имуществом, находящимся в муниципальной собственности </t>
    </r>
    <r>
      <rPr>
        <sz val="10"/>
        <rFont val="Times New Roman"/>
        <family val="1"/>
      </rPr>
      <t xml:space="preserve">городского </t>
    </r>
    <r>
      <rPr>
        <sz val="10"/>
        <color indexed="8"/>
        <rFont val="Times New Roman"/>
        <family val="1"/>
      </rPr>
      <t>поселения</t>
    </r>
  </si>
  <si>
    <t>4.1.1.4.</t>
  </si>
  <si>
    <r>
      <t xml:space="preserve">организация в границах </t>
    </r>
    <r>
      <rPr>
        <sz val="10"/>
        <rFont val="Times New Roman"/>
        <family val="1"/>
      </rPr>
      <t>городского</t>
    </r>
    <r>
      <rPr>
        <sz val="10"/>
        <color indexed="8"/>
        <rFont val="Times New Roman"/>
        <family val="1"/>
      </rPr>
      <t xml:space="preserve">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r>
  </si>
  <si>
    <t>0502</t>
  </si>
  <si>
    <t>4.1.1.5.</t>
  </si>
  <si>
    <r>
      <t xml:space="preserve">дорожная деятельность в отношении автомобильных дорог местного значения в границах населенных пунктов </t>
    </r>
    <r>
      <rPr>
        <sz val="10"/>
        <rFont val="Times New Roman"/>
        <family val="1"/>
      </rPr>
      <t xml:space="preserve">городского </t>
    </r>
    <r>
      <rPr>
        <sz val="10"/>
        <color indexed="8"/>
        <rFont val="Times New Roman"/>
        <family val="1"/>
      </rPr>
      <t xml:space="preserve">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t>
    </r>
    <r>
      <rPr>
        <sz val="10"/>
        <rFont val="Times New Roman"/>
        <family val="1"/>
      </rPr>
      <t xml:space="preserve">городского </t>
    </r>
    <r>
      <rPr>
        <sz val="10"/>
        <color indexed="8"/>
        <rFont val="Times New Roman"/>
        <family val="1"/>
      </rPr>
      <t>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r>
  </si>
  <si>
    <t>4.1.1.6.</t>
  </si>
  <si>
    <r>
      <t xml:space="preserve">обеспечение проживающих в </t>
    </r>
    <r>
      <rPr>
        <sz val="10"/>
        <rFont val="Times New Roman"/>
        <family val="1"/>
      </rPr>
      <t xml:space="preserve">городского </t>
    </r>
    <r>
      <rPr>
        <sz val="10"/>
        <color indexed="8"/>
        <rFont val="Times New Roman"/>
        <family val="1"/>
      </rPr>
      <t>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r>
  </si>
  <si>
    <t xml:space="preserve">Постановление администрации КО №200-а "Об утверждении региональной адресной программы Переселение граждан из аварийного жилищного фонда с учетом необходимости развития малоэтажного жилищного строительства на территории КО на 2013-2017годы" </t>
  </si>
  <si>
    <t>гл.5 п.18</t>
  </si>
  <si>
    <t>02.05.2013-31.12.2017</t>
  </si>
  <si>
    <t>4.1.1.7.</t>
  </si>
  <si>
    <r>
      <t xml:space="preserve">создание условий для предоставления транспортных услуг населению и организация транспортного обслуживания населения в границах </t>
    </r>
    <r>
      <rPr>
        <sz val="10"/>
        <rFont val="Times New Roman"/>
        <family val="1"/>
      </rPr>
      <t xml:space="preserve">городского </t>
    </r>
    <r>
      <rPr>
        <sz val="10"/>
        <color indexed="8"/>
        <rFont val="Times New Roman"/>
        <family val="1"/>
      </rPr>
      <t>поселения</t>
    </r>
  </si>
  <si>
    <t>4.1.1.8.</t>
  </si>
  <si>
    <r>
      <t xml:space="preserve">участие в профилактике терроризма и экстремизма, а также в минимизации и (или) ликвидации последствий проявлений терроризма и экстремизма в границах </t>
    </r>
    <r>
      <rPr>
        <sz val="10"/>
        <rFont val="Times New Roman"/>
        <family val="1"/>
      </rPr>
      <t xml:space="preserve">городского </t>
    </r>
    <r>
      <rPr>
        <sz val="10"/>
        <color indexed="8"/>
        <rFont val="Times New Roman"/>
        <family val="1"/>
      </rPr>
      <t>поселения</t>
    </r>
  </si>
  <si>
    <t>4.1.1.9.</t>
  </si>
  <si>
    <r>
      <t xml:space="preserve">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t>
    </r>
    <r>
      <rPr>
        <sz val="10"/>
        <rFont val="Times New Roman"/>
        <family val="1"/>
      </rPr>
      <t xml:space="preserve">городского </t>
    </r>
    <r>
      <rPr>
        <sz val="10"/>
        <color indexed="8"/>
        <rFont val="Times New Roman"/>
        <family val="1"/>
      </rPr>
      <t>поселения, социальную и культурную адаптацию мигрантов, профилактику межнациональных (межэтнических) конфликтов</t>
    </r>
  </si>
  <si>
    <t>4.1.1.10.</t>
  </si>
  <si>
    <r>
      <t xml:space="preserve">участие в предупреждении и ликвидации последствий чрезвычайных ситуаций в границах </t>
    </r>
    <r>
      <rPr>
        <sz val="10"/>
        <rFont val="Times New Roman"/>
        <family val="1"/>
      </rPr>
      <t xml:space="preserve">городского </t>
    </r>
    <r>
      <rPr>
        <sz val="10"/>
        <color indexed="8"/>
        <rFont val="Times New Roman"/>
        <family val="1"/>
      </rPr>
      <t>поселения</t>
    </r>
  </si>
  <si>
    <t xml:space="preserve">1 - ФЗ №131-ФЗ                         2 -ФЗ №68ФЗ "О защите населения и территорий от чрезвычайных ситуаций" </t>
  </si>
  <si>
    <t xml:space="preserve">ЗКО №7 "О защите населения и территорий от ЧС" </t>
  </si>
  <si>
    <t>4.1.1.11.</t>
  </si>
  <si>
    <r>
      <t xml:space="preserve">обеспечение первичных мер пожарной безопасности в границах населенных пунктов </t>
    </r>
    <r>
      <rPr>
        <sz val="10"/>
        <rFont val="Times New Roman"/>
        <family val="1"/>
      </rPr>
      <t xml:space="preserve">городского </t>
    </r>
    <r>
      <rPr>
        <sz val="10"/>
        <color indexed="8"/>
        <rFont val="Times New Roman"/>
        <family val="1"/>
      </rPr>
      <t>поселения</t>
    </r>
  </si>
  <si>
    <t>4.1.1.12.</t>
  </si>
  <si>
    <r>
      <t xml:space="preserve">создание условий для обеспечения жителей </t>
    </r>
    <r>
      <rPr>
        <sz val="10"/>
        <rFont val="Times New Roman"/>
        <family val="1"/>
      </rPr>
      <t xml:space="preserve">городского </t>
    </r>
    <r>
      <rPr>
        <sz val="10"/>
        <color indexed="8"/>
        <rFont val="Times New Roman"/>
        <family val="1"/>
      </rPr>
      <t>поселения услугами связи, общественного питания, торговли и бытового обслуживания</t>
    </r>
  </si>
  <si>
    <t>01.01.2006 -</t>
  </si>
  <si>
    <t>4.1.1.13.</t>
  </si>
  <si>
    <r>
      <t xml:space="preserve">организация библиотечного обслуживания населения, комплектование и обеспечение сохранности библиотечных фондов библиотек </t>
    </r>
    <r>
      <rPr>
        <sz val="10"/>
        <rFont val="Times New Roman"/>
        <family val="1"/>
      </rPr>
      <t xml:space="preserve">городского </t>
    </r>
    <r>
      <rPr>
        <sz val="10"/>
        <color indexed="8"/>
        <rFont val="Times New Roman"/>
        <family val="1"/>
      </rPr>
      <t>поселения</t>
    </r>
  </si>
  <si>
    <t>4.1.1.14.</t>
  </si>
  <si>
    <r>
      <t xml:space="preserve">создание условий для организации досуга и обеспечения жителей </t>
    </r>
    <r>
      <rPr>
        <sz val="10"/>
        <rFont val="Times New Roman"/>
        <family val="1"/>
      </rPr>
      <t xml:space="preserve">городского </t>
    </r>
    <r>
      <rPr>
        <sz val="10"/>
        <color indexed="8"/>
        <rFont val="Times New Roman"/>
        <family val="1"/>
      </rPr>
      <t>поселения услугами организаций культуры</t>
    </r>
  </si>
  <si>
    <t>4.1.1.15.</t>
  </si>
  <si>
    <r>
      <t xml:space="preserve">сохранение, использование и популяризация объектов культурного наследия (памятников истории и культуры), находящихся в собственности </t>
    </r>
    <r>
      <rPr>
        <sz val="10"/>
        <rFont val="Times New Roman"/>
        <family val="1"/>
      </rPr>
      <t xml:space="preserve">городского </t>
    </r>
    <r>
      <rPr>
        <sz val="10"/>
        <color indexed="8"/>
        <rFont val="Times New Roman"/>
        <family val="1"/>
      </rPr>
      <t xml:space="preserve">поселения, охрана объектов культурного наследия (памятников истории и культуры) местного (муниципального) значения, расположенных на территории </t>
    </r>
    <r>
      <rPr>
        <sz val="10"/>
        <rFont val="Times New Roman"/>
        <family val="1"/>
      </rPr>
      <t xml:space="preserve">городского </t>
    </r>
    <r>
      <rPr>
        <sz val="10"/>
        <color indexed="8"/>
        <rFont val="Times New Roman"/>
        <family val="1"/>
      </rPr>
      <t>поселения</t>
    </r>
  </si>
  <si>
    <t>4.1.1.16.</t>
  </si>
  <si>
    <r>
      <t xml:space="preserve">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t>
    </r>
    <r>
      <rPr>
        <sz val="10"/>
        <rFont val="Times New Roman"/>
        <family val="1"/>
      </rPr>
      <t>городского</t>
    </r>
    <r>
      <rPr>
        <sz val="10"/>
        <color indexed="8"/>
        <rFont val="Times New Roman"/>
        <family val="1"/>
      </rPr>
      <t xml:space="preserve"> поселении</t>
    </r>
  </si>
  <si>
    <t>4.1.1.17.</t>
  </si>
  <si>
    <r>
      <t xml:space="preserve">обеспечение условий для развития на территории </t>
    </r>
    <r>
      <rPr>
        <sz val="10"/>
        <rFont val="Times New Roman"/>
        <family val="1"/>
      </rPr>
      <t>городского</t>
    </r>
    <r>
      <rPr>
        <sz val="10"/>
        <color indexed="8"/>
        <rFont val="Times New Roman"/>
        <family val="1"/>
      </rPr>
      <t xml:space="preserve">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r>
    <r>
      <rPr>
        <sz val="10"/>
        <rFont val="Times New Roman"/>
        <family val="1"/>
      </rPr>
      <t xml:space="preserve">городского </t>
    </r>
    <r>
      <rPr>
        <sz val="10"/>
        <color indexed="8"/>
        <rFont val="Times New Roman"/>
        <family val="1"/>
      </rPr>
      <t>поселения</t>
    </r>
  </si>
  <si>
    <t>1 - ФЗ №131-ФЗ    ФЗ №329ФЗ "О физической культуре и спорте в РФ"</t>
  </si>
  <si>
    <t>4.1.1.18.</t>
  </si>
  <si>
    <r>
      <t>создание условий для массового отдыха жителей</t>
    </r>
    <r>
      <rPr>
        <sz val="10"/>
        <rFont val="Times New Roman"/>
        <family val="1"/>
      </rPr>
      <t xml:space="preserve"> городского</t>
    </r>
    <r>
      <rPr>
        <sz val="10"/>
        <color indexed="8"/>
        <rFont val="Times New Roman"/>
        <family val="1"/>
      </rPr>
      <t xml:space="preserve">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r>
  </si>
  <si>
    <t xml:space="preserve">1 - ФЗ №131-ФЗ    </t>
  </si>
  <si>
    <t>4.1.1.19.</t>
  </si>
  <si>
    <r>
      <t xml:space="preserve">формирование архивных фондов </t>
    </r>
    <r>
      <rPr>
        <sz val="10"/>
        <rFont val="Times New Roman"/>
        <family val="1"/>
      </rPr>
      <t xml:space="preserve">городского </t>
    </r>
    <r>
      <rPr>
        <sz val="10"/>
        <color indexed="8"/>
        <rFont val="Times New Roman"/>
        <family val="1"/>
      </rPr>
      <t>поселения</t>
    </r>
  </si>
  <si>
    <t>4.1.1.20.</t>
  </si>
  <si>
    <t>участие в организации деятельности по сбору (в том числе раздельному сбору) и транспортированию твердых коммунальных отходов</t>
  </si>
  <si>
    <t>4.1.1.21.</t>
  </si>
  <si>
    <r>
      <t xml:space="preserve">утверждение правил благоустройства территории </t>
    </r>
    <r>
      <rPr>
        <sz val="10"/>
        <rFont val="Times New Roman"/>
        <family val="1"/>
      </rPr>
      <t xml:space="preserve">городского </t>
    </r>
    <r>
      <rPr>
        <sz val="10"/>
        <color indexed="8"/>
        <rFont val="Times New Roman"/>
        <family val="1"/>
      </rPr>
      <t xml:space="preserve">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t>
    </r>
    <r>
      <rPr>
        <sz val="10"/>
        <rFont val="Times New Roman"/>
        <family val="1"/>
      </rPr>
      <t xml:space="preserve">городского </t>
    </r>
    <r>
      <rPr>
        <sz val="10"/>
        <color indexed="8"/>
        <rFont val="Times New Roman"/>
        <family val="1"/>
      </rPr>
      <t xml:space="preserve">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t>
    </r>
    <r>
      <rPr>
        <sz val="10"/>
        <rFont val="Times New Roman"/>
        <family val="1"/>
      </rPr>
      <t xml:space="preserve">городского </t>
    </r>
    <r>
      <rPr>
        <sz val="10"/>
        <color indexed="8"/>
        <rFont val="Times New Roman"/>
        <family val="1"/>
      </rPr>
      <t>поселения</t>
    </r>
  </si>
  <si>
    <t>4.1.1.22.</t>
  </si>
  <si>
    <r>
      <t xml:space="preserve">утверждение генеральных планов </t>
    </r>
    <r>
      <rPr>
        <sz val="10"/>
        <rFont val="Times New Roman"/>
        <family val="1"/>
      </rPr>
      <t xml:space="preserve">городского </t>
    </r>
    <r>
      <rPr>
        <sz val="10"/>
        <color indexed="8"/>
        <rFont val="Times New Roman"/>
        <family val="1"/>
      </rPr>
      <t xml:space="preserve">поселения, правил землепользования и застройки, утверждение подготовленной на основе генеральных планов </t>
    </r>
    <r>
      <rPr>
        <sz val="10"/>
        <rFont val="Times New Roman"/>
        <family val="1"/>
      </rPr>
      <t>городского</t>
    </r>
    <r>
      <rPr>
        <sz val="10"/>
        <color indexed="8"/>
        <rFont val="Times New Roman"/>
        <family val="1"/>
      </rPr>
      <t xml:space="preserve">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t>
    </r>
    <r>
      <rPr>
        <sz val="10"/>
        <rFont val="Times New Roman"/>
        <family val="1"/>
      </rPr>
      <t xml:space="preserve">городского </t>
    </r>
    <r>
      <rPr>
        <sz val="10"/>
        <color indexed="8"/>
        <rFont val="Times New Roman"/>
        <family val="1"/>
      </rPr>
      <t xml:space="preserve">поселения, утверждение местных нормативов градостроительного проектирования </t>
    </r>
    <r>
      <rPr>
        <sz val="10"/>
        <rFont val="Times New Roman"/>
        <family val="1"/>
      </rPr>
      <t xml:space="preserve">городского </t>
    </r>
    <r>
      <rPr>
        <sz val="10"/>
        <color indexed="8"/>
        <rFont val="Times New Roman"/>
        <family val="1"/>
      </rPr>
      <t xml:space="preserve">поселений, резервирование земель и изъятие земельных участков в границах </t>
    </r>
    <r>
      <rPr>
        <sz val="10"/>
        <rFont val="Times New Roman"/>
        <family val="1"/>
      </rPr>
      <t xml:space="preserve">городского </t>
    </r>
    <r>
      <rPr>
        <sz val="10"/>
        <color indexed="8"/>
        <rFont val="Times New Roman"/>
        <family val="1"/>
      </rPr>
      <t xml:space="preserve">поселения для муниципальных нужд, осуществление муниципального земельного контроля в границах </t>
    </r>
    <r>
      <rPr>
        <sz val="10"/>
        <rFont val="Times New Roman"/>
        <family val="1"/>
      </rPr>
      <t xml:space="preserve">городского </t>
    </r>
    <r>
      <rPr>
        <sz val="10"/>
        <color indexed="8"/>
        <rFont val="Times New Roman"/>
        <family val="1"/>
      </rPr>
      <t>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r>
  </si>
  <si>
    <t>4.1.1.23.</t>
  </si>
  <si>
    <r>
      <t xml:space="preserve">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t>
    </r>
    <r>
      <rPr>
        <sz val="10"/>
        <rFont val="Times New Roman"/>
        <family val="1"/>
      </rPr>
      <t xml:space="preserve">городского </t>
    </r>
    <r>
      <rPr>
        <sz val="10"/>
        <color indexed="8"/>
        <rFont val="Times New Roman"/>
        <family val="1"/>
      </rPr>
      <t>поселения, изменение, аннулирование таких наименований, размещение информации в государственном адресном реестре</t>
    </r>
  </si>
  <si>
    <t>4.1.1.24.</t>
  </si>
  <si>
    <t>организация ритуальных услуг и содержание мест захоронения</t>
  </si>
  <si>
    <t>4.1.1.25.</t>
  </si>
  <si>
    <r>
      <t xml:space="preserve">организация и осуществление мероприятий по территориальной обороне и гражданской обороне, защите населения и территории </t>
    </r>
    <r>
      <rPr>
        <sz val="10"/>
        <rFont val="Times New Roman"/>
        <family val="1"/>
      </rPr>
      <t xml:space="preserve">городского </t>
    </r>
    <r>
      <rPr>
        <sz val="10"/>
        <color indexed="8"/>
        <rFont val="Times New Roman"/>
        <family val="1"/>
      </rPr>
      <t>поселения от чрезвычайных ситуаций природного и техногенного характера</t>
    </r>
  </si>
  <si>
    <t>4.1.1.26.</t>
  </si>
  <si>
    <r>
      <t xml:space="preserve">создание, содержание и организация деятельности аварийно-спасательных служб и (или) аварийно-спасательных формирований на территории </t>
    </r>
    <r>
      <rPr>
        <sz val="10"/>
        <rFont val="Times New Roman"/>
        <family val="1"/>
      </rPr>
      <t xml:space="preserve">городского </t>
    </r>
    <r>
      <rPr>
        <sz val="10"/>
        <color indexed="8"/>
        <rFont val="Times New Roman"/>
        <family val="1"/>
      </rPr>
      <t>поселения</t>
    </r>
  </si>
  <si>
    <t>4.1.1.27.</t>
  </si>
  <si>
    <t>4.1.1.28.</t>
  </si>
  <si>
    <r>
      <t xml:space="preserve">создание, развитие и обеспечение охраны лечебно-оздоровительных местностей и курортов местного значения на территории </t>
    </r>
    <r>
      <rPr>
        <sz val="10"/>
        <rFont val="Times New Roman"/>
        <family val="1"/>
      </rPr>
      <t xml:space="preserve">городского </t>
    </r>
    <r>
      <rPr>
        <sz val="10"/>
        <color indexed="8"/>
        <rFont val="Times New Roman"/>
        <family val="1"/>
      </rPr>
      <t>поселения, а также осуществление муниципального контроля в области использования и охраны особо охраняемых природных территорий местного значения</t>
    </r>
  </si>
  <si>
    <t>4.1.1.29.</t>
  </si>
  <si>
    <t>содействие в развитии сельскохозяйственного производства, создание условий для развития малого и среднего предпринимательства</t>
  </si>
  <si>
    <t>4.1.1.30.</t>
  </si>
  <si>
    <r>
      <t xml:space="preserve">организация и осуществление мероприятий по работе с детьми и молодежью в </t>
    </r>
    <r>
      <rPr>
        <sz val="10"/>
        <rFont val="Times New Roman"/>
        <family val="1"/>
      </rPr>
      <t xml:space="preserve">городском </t>
    </r>
    <r>
      <rPr>
        <sz val="10"/>
        <color indexed="8"/>
        <rFont val="Times New Roman"/>
        <family val="1"/>
      </rPr>
      <t>поселении</t>
    </r>
  </si>
  <si>
    <t>4.1.1.31.</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</si>
  <si>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</si>
  <si>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4.1.1.32.</t>
  </si>
  <si>
    <t>4.1.1.33.</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</si>
  <si>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</si>
  <si>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4.1.1.34.</t>
  </si>
  <si>
    <r>
      <t xml:space="preserve">предоставление помещения для работы на обслуживаемом административном участке </t>
    </r>
    <r>
      <rPr>
        <sz val="10"/>
        <rFont val="Times New Roman"/>
        <family val="1"/>
      </rPr>
      <t xml:space="preserve">городского </t>
    </r>
    <r>
      <rPr>
        <sz val="10"/>
        <color indexed="8"/>
        <rFont val="Times New Roman"/>
        <family val="1"/>
      </rPr>
      <t>поселения сотруднику, замещающему должность участкового уполномоченного полиции</t>
    </r>
  </si>
  <si>
    <t>4.1.1.35.</t>
  </si>
  <si>
    <t>4.1.1.36.</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</si>
  <si>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</si>
  <si>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4.1.1.37.</t>
  </si>
  <si>
    <r>
      <t xml:space="preserve">обеспечение выполнения работ, необходимых для создания искусственных земельных участков для нужд </t>
    </r>
    <r>
      <rPr>
        <sz val="10"/>
        <rFont val="Times New Roman"/>
        <family val="1"/>
      </rPr>
      <t xml:space="preserve">городского </t>
    </r>
    <r>
      <rPr>
        <sz val="10"/>
        <color indexed="8"/>
        <rFont val="Times New Roman"/>
        <family val="1"/>
      </rPr>
      <t>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r>
  </si>
  <si>
    <t>4.1.1.38.</t>
  </si>
  <si>
    <r>
      <t xml:space="preserve">осуществление мер по противодействию коррупции в границах </t>
    </r>
    <r>
      <rPr>
        <sz val="10"/>
        <rFont val="Times New Roman"/>
        <family val="1"/>
      </rPr>
      <t xml:space="preserve">городского </t>
    </r>
    <r>
      <rPr>
        <sz val="10"/>
        <color indexed="8"/>
        <rFont val="Times New Roman"/>
        <family val="1"/>
      </rPr>
      <t>поселения</t>
    </r>
  </si>
  <si>
    <t>4.1.1.39.</t>
  </si>
  <si>
    <t xml:space="preserve">участие  в соответствии с Федеральным законом от 24 июля 2007 года № 221-ФЗ «О государственном кадастре недвижимости» ввыполнении комплексных кадастровых работ </t>
  </si>
  <si>
    <t>4.1.2.</t>
  </si>
  <si>
    <t>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</si>
  <si>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4.1.2.3.</t>
  </si>
  <si>
    <t>4.1.2.7.</t>
  </si>
  <si>
    <t>4.1.2.31.</t>
  </si>
  <si>
    <t>4.2.</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</si>
  <si>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</si>
  <si>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4.2.1.</t>
  </si>
  <si>
    <t>ЗКО №210-4ЗКО "О муниципальной службе в Костромской области" от 09.11.2007</t>
  </si>
  <si>
    <t>ст.9 п.3</t>
  </si>
  <si>
    <t>09.11.2007,не установлен</t>
  </si>
  <si>
    <t>4.2.2.</t>
  </si>
  <si>
    <t>4.2.3.</t>
  </si>
  <si>
    <t>финансирование муниципальных учреждений</t>
  </si>
  <si>
    <t>4.2.4.</t>
  </si>
  <si>
    <t>4.2.5.</t>
  </si>
  <si>
    <t>4.2.6.</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</si>
  <si>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</si>
  <si>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4.2.7.</t>
  </si>
  <si>
    <t>4.2.8.</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</si>
  <si>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</si>
  <si>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4.2.9.</t>
  </si>
  <si>
    <t>4.2.10.</t>
  </si>
  <si>
    <t>4.2.11.</t>
  </si>
  <si>
    <t>1 - ФЗ №131-ФЗ         2 - ФЗ №67-ФЗ "Об основных гарантиях избирательных прав граждан РФ"</t>
  </si>
  <si>
    <t>ст.14   ст.57</t>
  </si>
  <si>
    <t>12.06.2002, не установлен</t>
  </si>
  <si>
    <t>ЗКО №603-5-ЗКО от 22.11.2014"О порядке формирования представител органов и порядке избрания глав МО КО"</t>
  </si>
  <si>
    <t>п4 ст4</t>
  </si>
  <si>
    <t>25.12.2009, не установлен</t>
  </si>
  <si>
    <t>4.2.12.</t>
  </si>
  <si>
    <t>4.2.13.</t>
  </si>
  <si>
    <t>4.2.14.</t>
  </si>
  <si>
    <t>4.2.15.</t>
  </si>
  <si>
    <t>4.2.16.</t>
  </si>
  <si>
    <t>4.2.17.</t>
  </si>
  <si>
    <t>4.2.18.</t>
  </si>
  <si>
    <t>4.2.19.</t>
  </si>
  <si>
    <t>4.2.20.</t>
  </si>
  <si>
    <t>4.2.21.</t>
  </si>
  <si>
    <t>4.3.</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</si>
  <si>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</si>
  <si>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4.3.1.</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</si>
  <si>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</si>
  <si>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4.3.1.1.</t>
  </si>
  <si>
    <t>создание музеев городского поселения</t>
  </si>
  <si>
    <t>4.3.1.2.</t>
  </si>
  <si>
    <t>совершение нотариальных действий, предусмотренных законодательством, в случае отсутствия в городского поселении нотариуса</t>
  </si>
  <si>
    <t>4.3.1.3.</t>
  </si>
  <si>
    <t>4.3.1.4.</t>
  </si>
  <si>
    <t>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</si>
  <si>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t>4.3.1.5.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</si>
  <si>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</si>
  <si>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t>4.3.1.6</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</si>
  <si>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</si>
  <si>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t>4.3.1.7.</t>
  </si>
  <si>
    <t>создание муниципальной пожарной охраны</t>
  </si>
  <si>
    <t>4.3.1.8.</t>
  </si>
  <si>
    <t>4.3.1.9.</t>
  </si>
  <si>
    <t>4.3.1.10.</t>
  </si>
  <si>
    <t>4.3.1.11.</t>
  </si>
  <si>
    <t>4.3.1.12.</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</si>
  <si>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</si>
  <si>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4.3.1.13.</t>
  </si>
  <si>
    <t>осуществление мероприятий по отлову и содержанию безнадзорных животных, обитающих на территории городского поселения</t>
  </si>
  <si>
    <t>4.3.1.14.</t>
  </si>
  <si>
    <t>4.3.2.</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</si>
  <si>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</si>
  <si>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4.3.2.1.</t>
  </si>
  <si>
    <t>4.3.2.2.</t>
  </si>
  <si>
    <t>4.3.3.</t>
  </si>
  <si>
    <t>4.3.3.1.</t>
  </si>
  <si>
    <t>4.3.3.2.</t>
  </si>
  <si>
    <t>4.4.</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</si>
  <si>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</si>
  <si>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t>
  </si>
  <si>
    <t>4.4.1.1.</t>
  </si>
  <si>
    <t>4.4.1.3.</t>
  </si>
  <si>
    <t>4.4.1.40.</t>
  </si>
  <si>
    <t>ФЗ  №195 "Кодекс РФ об админ. Правонарушениях</t>
  </si>
  <si>
    <t>ст.1.1</t>
  </si>
  <si>
    <t>30.12.2001, не установлен</t>
  </si>
  <si>
    <t>ЗКО  №354-4 "О наделении органов мес.самоуп. Гос. полномочиями по сост-ю протоколов об админ. Правонарушениях</t>
  </si>
  <si>
    <t>21.07.2008, не установлен</t>
  </si>
  <si>
    <t>4.4.2.</t>
  </si>
  <si>
    <t>за счет собственных доходов и источников финансирования дефицита бюджета городского поселения, всего</t>
  </si>
  <si>
    <t>4.4.2.1.</t>
  </si>
  <si>
    <t>4.4.2.2.</t>
  </si>
  <si>
    <t>4.5.</t>
  </si>
  <si>
    <t>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</si>
  <si>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4.5.1.</t>
  </si>
  <si>
    <t>4.5.2.</t>
  </si>
  <si>
    <t>4.5.2.1.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</si>
  <si>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</si>
  <si>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4.5.2.1.1.</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</si>
  <si>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</si>
  <si>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4.5.2.1.2.</t>
  </si>
  <si>
    <t>4.5.2.1.3.</t>
  </si>
  <si>
    <t>4.5.2.1.4.</t>
  </si>
  <si>
    <t>4.5.2.1.5.</t>
  </si>
  <si>
    <t>4.5.2.1.6.</t>
  </si>
  <si>
    <t>4.5.2.1.7.</t>
  </si>
  <si>
    <t>4.5.2.1.8.</t>
  </si>
  <si>
    <t>4.5.2.1.9</t>
  </si>
  <si>
    <t>4.5.2.1.10.</t>
  </si>
  <si>
    <t>4.5.2.1.11.</t>
  </si>
  <si>
    <t>4.5.2.1.12.</t>
  </si>
  <si>
    <t>4.5.2.1.13.</t>
  </si>
  <si>
    <t>4.5.2.1.14.</t>
  </si>
  <si>
    <t>4.5.2.1.15.</t>
  </si>
  <si>
    <t>4.5.2.1.16.</t>
  </si>
  <si>
    <t>4.5.2.1.17.</t>
  </si>
  <si>
    <t>4.5.2.1.18.</t>
  </si>
  <si>
    <t>4.5.2.1.19.</t>
  </si>
  <si>
    <t>4.5.2.2.</t>
  </si>
  <si>
    <t>в иных случаях, не связанных с заключением соглашений, предусмотренных в подпункте 4.5.2.1, всего</t>
  </si>
  <si>
    <t>4.5.2.2.1.</t>
  </si>
  <si>
    <t>4.5.2.2.2.</t>
  </si>
  <si>
    <t>5.</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</si>
  <si>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</si>
  <si>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5.1.</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</si>
  <si>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</si>
  <si>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5.1.1.</t>
  </si>
  <si>
    <t>по перечню, предусмотренному ч.3 ст. 14 Федерального закона от 06.10.2003 № 131-ФЗ "Об общих принципах организации местного самоуправления в Российской Федерации", всего</t>
  </si>
  <si>
    <t>5.1.1.1.</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</si>
  <si>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</si>
  <si>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5.1.1.2.</t>
  </si>
  <si>
    <t>установление, изменение и отмена местных налогов и сборов сельского поселения</t>
  </si>
  <si>
    <t>5.1.1.3.</t>
  </si>
  <si>
    <t>владение, пользование и распоряжение имуществом, находящимся в муниципальной собственности сельского поселения</t>
  </si>
  <si>
    <t>5.1.1.4.</t>
  </si>
  <si>
    <t>обеспечение первичных мер пожарной безопасности в границах населенных пунктов сельского поселения</t>
  </si>
  <si>
    <t>5.1.1.5.</t>
  </si>
  <si>
    <t>создание условий для обеспечения жителей сельского поселения услугами связи, общественного питания, торговли и бытового обслуживания</t>
  </si>
  <si>
    <t>5.1.1.6.</t>
  </si>
  <si>
    <t>создание условий для организации досуга и обеспечения жителей сельского поселения услугами организаций культуры</t>
  </si>
  <si>
    <t>ЗКО №182-5-ЗКО «О региональной политике в области культуры»</t>
  </si>
  <si>
    <t>29.12.2011г, не установлен</t>
  </si>
  <si>
    <t>5.1.1.7.</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</si>
  <si>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</si>
  <si>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5.1.1.8.</t>
  </si>
  <si>
    <t>формирование архивных фондов сельского поселения</t>
  </si>
  <si>
    <t>5.1.1.9.</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</si>
  <si>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</si>
  <si>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 xml:space="preserve">1 - ФЗ №131-ФЗ  2-  ФЗ №7 ФЗ "Об охране окружающей среды" </t>
  </si>
  <si>
    <t>5.1.1.10.</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</si>
  <si>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</si>
  <si>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5.1.1.11.</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</si>
  <si>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</si>
  <si>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5.1.1.12.</t>
  </si>
  <si>
    <t>организация и осуществление мероприятий по работе с детьми и молодежью в сельском поселении</t>
  </si>
  <si>
    <t>5.1.1.13.</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</si>
  <si>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</si>
  <si>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5.1.2.</t>
  </si>
  <si>
    <t xml:space="preserve">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 14 Федерального закона от 06.10.2003 № 131-ФЗ "Об общих принципах организации местного самоуправления в Российской Федерации", всего
</t>
  </si>
  <si>
    <t>5.1.2.2.</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</si>
  <si>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</si>
  <si>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5.1.2.3.</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</si>
  <si>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</si>
  <si>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Пост-е администрации КО от 22.04.2008 №105-а "Об утверждении нормативов фин.затрат на сод-е авт.дорог общ.польз   Закон КО "Об областном бюджете на 2014 год"</t>
  </si>
  <si>
    <t>5.1.2.4.</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</si>
  <si>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</si>
  <si>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5.1.2.8.</t>
  </si>
  <si>
    <t>участие в предупреждении и ликвидации последствий чрезвычайных ситуаций в границах сельского поселения</t>
  </si>
  <si>
    <t>5.1.2.10.</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</si>
  <si>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</si>
  <si>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5.1.2.11.</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</si>
  <si>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сельского поселении</t>
  </si>
  <si>
    <t>5.1.2.12.</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</si>
  <si>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</si>
  <si>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5.1.2.13.</t>
  </si>
  <si>
    <t xml:space="preserve">5.1.2.15. </t>
  </si>
  <si>
    <r>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t>
    </r>
    <r>
      <rPr>
        <b/>
        <sz val="10"/>
        <rFont val="Times New Roman"/>
        <family val="1"/>
      </rPr>
      <t>только для 2016г.; с  2017г. осуществляет МР)</t>
    </r>
  </si>
  <si>
    <t>5.1.2.16</t>
  </si>
  <si>
    <t>5.1.2.17.</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</si>
  <si>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</si>
  <si>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5.1.2.18.</t>
  </si>
  <si>
    <t>5.1.2.19.</t>
  </si>
  <si>
    <t>5.1.2.22.</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</si>
  <si>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</si>
  <si>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5.1.2.23.</t>
  </si>
  <si>
    <t>5.1.2.24.</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</si>
  <si>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</si>
  <si>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5.1.2.25.</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</si>
  <si>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</si>
  <si>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5.1.3.</t>
  </si>
  <si>
    <t>в случаях заключения соглашения с органами местного самоуправления муниципального района о передаче сельскому поселению осуществления части своих вопросов местного значения муниципального района, всего</t>
  </si>
  <si>
    <t>5.1.3.3.</t>
  </si>
  <si>
    <t>5.1.3.7.</t>
  </si>
  <si>
    <t>5.1.3.31.</t>
  </si>
  <si>
    <t>5.2.</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</si>
  <si>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</si>
  <si>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5.2.1.</t>
  </si>
  <si>
    <t>5.2.2.</t>
  </si>
  <si>
    <t>5.2.3.</t>
  </si>
  <si>
    <t>5.2.4.</t>
  </si>
  <si>
    <t>5.2.5.</t>
  </si>
  <si>
    <t>5.2.6.</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</si>
  <si>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</si>
  <si>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5.2.7.</t>
  </si>
  <si>
    <t>5.2.8.</t>
  </si>
  <si>
    <t xml:space="preserve">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t>
  </si>
  <si>
    <t>5.2.9.</t>
  </si>
  <si>
    <t>5.2.10.</t>
  </si>
  <si>
    <t>5.2.11.</t>
  </si>
  <si>
    <t>5.2.12.</t>
  </si>
  <si>
    <t>5.2.13.</t>
  </si>
  <si>
    <t>5.2.14.</t>
  </si>
  <si>
    <t>5.2.15.</t>
  </si>
  <si>
    <t>5.2.16.</t>
  </si>
  <si>
    <t>5.2.17.</t>
  </si>
  <si>
    <t>5.2.18.</t>
  </si>
  <si>
    <t>5.2.19.</t>
  </si>
  <si>
    <t>5.2.20.</t>
  </si>
  <si>
    <t>5.2.21.</t>
  </si>
  <si>
    <t>5.3.</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</si>
  <si>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</si>
  <si>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5.3.1.</t>
  </si>
  <si>
    <t xml:space="preserve">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</si>
  <si>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5.3.1.1.</t>
  </si>
  <si>
    <t>создание музеев сельского поселения</t>
  </si>
  <si>
    <t>5.3.1.2.</t>
  </si>
  <si>
    <t>совершение нотариальных действий, предусмотренных законодательством, в случае отсутствия в сельском поселении нотариуса</t>
  </si>
  <si>
    <t>5.3.1.3.</t>
  </si>
  <si>
    <t>5.3.1.4.</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</si>
  <si>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</si>
  <si>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5.3.1.5.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</si>
  <si>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</si>
  <si>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5.3.1.6.</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</si>
  <si>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</si>
  <si>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5.3.1.7.</t>
  </si>
  <si>
    <t>5.3.1.8.</t>
  </si>
  <si>
    <t>5.3.1.9.</t>
  </si>
  <si>
    <t>5.3.1.10.</t>
  </si>
  <si>
    <t>5.3.1.11.</t>
  </si>
  <si>
    <t>5.3.1.12.</t>
  </si>
  <si>
    <t>5.3.1.13.</t>
  </si>
  <si>
    <t>осуществление мероприятий по отлову и содержанию безнадзорных животных, обитающих на территории сельского поселения</t>
  </si>
  <si>
    <t>5.3.1.14.</t>
  </si>
  <si>
    <t>5.3.2.</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</si>
  <si>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</si>
  <si>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5.3.2.1.</t>
  </si>
  <si>
    <t>5.3.2.2.</t>
  </si>
  <si>
    <t>5.3.3.</t>
  </si>
  <si>
    <t>5.3.3.1.</t>
  </si>
  <si>
    <t>5.3.3.2.</t>
  </si>
  <si>
    <t>5.4.</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</si>
  <si>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</si>
  <si>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t>
  </si>
  <si>
    <t>5.4.1.1.</t>
  </si>
  <si>
    <t>5.4.1.3.</t>
  </si>
  <si>
    <t>ФЗ№53ФЗ "О воинской обязанности и воен.службе"</t>
  </si>
  <si>
    <t>р.2 ст.8</t>
  </si>
  <si>
    <t>28.03.1998, не установлен</t>
  </si>
  <si>
    <t xml:space="preserve">ЗКО №91-4ЗКО "О методике распределения субвенций" </t>
  </si>
  <si>
    <t>ст.1</t>
  </si>
  <si>
    <t>07.12.2006, не установлен</t>
  </si>
  <si>
    <t>0203</t>
  </si>
  <si>
    <t>5.4.1.40.</t>
  </si>
  <si>
    <t>5.4.2.</t>
  </si>
  <si>
    <t>за счет собственных доходов и источников финансирования дефицита бюджета сельского поселения, всего</t>
  </si>
  <si>
    <t>5.4.2.1.</t>
  </si>
  <si>
    <t>5.4.2.2.</t>
  </si>
  <si>
    <t>5.5.</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</si>
  <si>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</si>
  <si>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5.5.1.</t>
  </si>
  <si>
    <t>5.5.2.</t>
  </si>
  <si>
    <t>5.5.2.1.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</si>
  <si>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</si>
  <si>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5.5.2.1.1.</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</si>
  <si>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городского поселения</t>
  </si>
  <si>
    <t>5.5.2.1.2.</t>
  </si>
  <si>
    <t>5.5.2.1.3.</t>
  </si>
  <si>
    <r>
      <t>дорожная деятельность в отношении автомобильных дорог местного значения в границах населенных пунктов сельского</t>
    </r>
    <r>
      <rPr>
        <sz val="10"/>
        <rFont val="Times New Roman"/>
        <family val="1"/>
      </rPr>
      <t xml:space="preserve"> </t>
    </r>
    <r>
      <rPr>
        <sz val="10"/>
        <color indexed="8"/>
        <rFont val="Times New Roman"/>
        <family val="1"/>
      </rPr>
      <t>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t>
    </r>
    <r>
      <rPr>
        <sz val="10"/>
        <rFont val="Times New Roman"/>
        <family val="1"/>
      </rPr>
      <t xml:space="preserve"> </t>
    </r>
    <r>
      <rPr>
        <sz val="10"/>
        <color indexed="8"/>
        <rFont val="Times New Roman"/>
        <family val="1"/>
      </rPr>
      <t>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r>
  </si>
  <si>
    <t>5.5.2.1.4.</t>
  </si>
  <si>
    <r>
      <t>обеспечение проживающих в сельск</t>
    </r>
    <r>
      <rPr>
        <sz val="10"/>
        <rFont val="Times New Roman"/>
        <family val="1"/>
      </rPr>
      <t xml:space="preserve">ом </t>
    </r>
    <r>
      <rPr>
        <sz val="10"/>
        <color indexed="8"/>
        <rFont val="Times New Roman"/>
        <family val="1"/>
      </rPr>
      <t>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r>
  </si>
  <si>
    <t>5.5.2.1.5</t>
  </si>
  <si>
    <r>
      <t xml:space="preserve">создание условий для предоставления транспортных услуг населению и организация транспортного обслуживания населения в границах сельского поселения </t>
    </r>
    <r>
      <rPr>
        <sz val="10"/>
        <color indexed="10"/>
        <rFont val="Times New Roman"/>
        <family val="1"/>
      </rPr>
      <t>(не закреплено за сельским поселением,  должен осуществлять МР)</t>
    </r>
  </si>
  <si>
    <t>5.5.2.1.6.</t>
  </si>
  <si>
    <r>
      <t>участие в предупреждении и ликвидации последствий чрезвычайных ситуаций в границах сель</t>
    </r>
    <r>
      <rPr>
        <sz val="10"/>
        <rFont val="Times New Roman"/>
        <family val="1"/>
      </rPr>
      <t xml:space="preserve">ского </t>
    </r>
    <r>
      <rPr>
        <sz val="10"/>
        <color indexed="8"/>
        <rFont val="Times New Roman"/>
        <family val="1"/>
      </rPr>
      <t>поселения</t>
    </r>
  </si>
  <si>
    <t>5.5.2.1.7.</t>
  </si>
  <si>
    <t>5.5.2.1.8.</t>
  </si>
  <si>
    <r>
      <t>создание условий для обеспечения жителей сель</t>
    </r>
    <r>
      <rPr>
        <sz val="10"/>
        <rFont val="Times New Roman"/>
        <family val="1"/>
      </rPr>
      <t xml:space="preserve">ского </t>
    </r>
    <r>
      <rPr>
        <sz val="10"/>
        <color indexed="8"/>
        <rFont val="Times New Roman"/>
        <family val="1"/>
      </rPr>
      <t>поселения услугами связи, общественного питания, торговли и бытового обслуживания</t>
    </r>
  </si>
  <si>
    <t xml:space="preserve">5.5.2.1.9. </t>
  </si>
  <si>
    <r>
      <t>организация библиотечного обслуживания населения, комплектование и обеспечение сохранности библиотечных фондов библиотек сельского поселения</t>
    </r>
    <r>
      <rPr>
        <sz val="10"/>
        <color indexed="10"/>
        <rFont val="Times New Roman"/>
        <family val="1"/>
      </rPr>
      <t xml:space="preserve"> (не закреплено за сельским поселением,  должен осуществлять МР)</t>
    </r>
  </si>
  <si>
    <t>5.5.2.1.10.</t>
  </si>
  <si>
    <r>
      <t>создание условий для организации досуга и обеспечения жителей сель</t>
    </r>
    <r>
      <rPr>
        <sz val="10"/>
        <rFont val="Times New Roman"/>
        <family val="1"/>
      </rPr>
      <t xml:space="preserve">ского </t>
    </r>
    <r>
      <rPr>
        <sz val="10"/>
        <color indexed="8"/>
        <rFont val="Times New Roman"/>
        <family val="1"/>
      </rPr>
      <t>поселения услугами организаций культуры</t>
    </r>
  </si>
  <si>
    <t>5.5.2.1.11.</t>
  </si>
  <si>
    <r>
      <t>обеспечение условий для развития на территории сель</t>
    </r>
    <r>
      <rPr>
        <sz val="10"/>
        <rFont val="Times New Roman"/>
        <family val="1"/>
      </rPr>
      <t>ского</t>
    </r>
    <r>
      <rPr>
        <sz val="10"/>
        <color indexed="8"/>
        <rFont val="Times New Roman"/>
        <family val="1"/>
      </rPr>
      <t xml:space="preserve">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r>
    <r>
      <rPr>
        <sz val="10"/>
        <rFont val="Times New Roman"/>
        <family val="1"/>
      </rPr>
      <t xml:space="preserve">городского </t>
    </r>
    <r>
      <rPr>
        <sz val="10"/>
        <color indexed="8"/>
        <rFont val="Times New Roman"/>
        <family val="1"/>
      </rPr>
      <t>поселения</t>
    </r>
  </si>
  <si>
    <t>5.5.2.1.12.</t>
  </si>
  <si>
    <r>
      <t>создание условий для массового отдыха жителей</t>
    </r>
    <r>
      <rPr>
        <sz val="10"/>
        <rFont val="Times New Roman"/>
        <family val="1"/>
      </rPr>
      <t xml:space="preserve"> сельского</t>
    </r>
    <r>
      <rPr>
        <sz val="10"/>
        <color indexed="8"/>
        <rFont val="Times New Roman"/>
        <family val="1"/>
      </rPr>
      <t xml:space="preserve">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r>
  </si>
  <si>
    <t>5.5.2.1.13.</t>
  </si>
  <si>
    <r>
      <t>формирование архивных фондов  сель</t>
    </r>
    <r>
      <rPr>
        <sz val="10"/>
        <rFont val="Times New Roman"/>
        <family val="1"/>
      </rPr>
      <t xml:space="preserve">ского </t>
    </r>
    <r>
      <rPr>
        <sz val="10"/>
        <color indexed="8"/>
        <rFont val="Times New Roman"/>
        <family val="1"/>
      </rPr>
      <t>поселения</t>
    </r>
  </si>
  <si>
    <t>5.5.2.1.14.</t>
  </si>
  <si>
    <r>
      <t>утверждение правил благоустройства территории сельс</t>
    </r>
    <r>
      <rPr>
        <sz val="10"/>
        <rFont val="Times New Roman"/>
        <family val="1"/>
      </rPr>
      <t xml:space="preserve">кого </t>
    </r>
    <r>
      <rPr>
        <sz val="10"/>
        <color indexed="8"/>
        <rFont val="Times New Roman"/>
        <family val="1"/>
      </rPr>
      <t>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t>
    </r>
    <r>
      <rPr>
        <sz val="10"/>
        <rFont val="Times New Roman"/>
        <family val="1"/>
      </rPr>
      <t xml:space="preserve">ого </t>
    </r>
    <r>
      <rPr>
        <sz val="10"/>
        <color indexed="8"/>
        <rFont val="Times New Roman"/>
        <family val="1"/>
      </rPr>
      <t>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r>
  </si>
  <si>
    <t xml:space="preserve">5.5.2.1.15. </t>
  </si>
  <si>
    <r>
      <t xml:space="preserve">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поселения,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t>
    </r>
    <r>
      <rPr>
        <sz val="10"/>
        <color indexed="10"/>
        <rFont val="Times New Roman"/>
        <family val="1"/>
      </rPr>
      <t>(только 2016 г.,с 2017г осуществляет МР)</t>
    </r>
  </si>
  <si>
    <t>5.5.2.1.16.</t>
  </si>
  <si>
    <r>
      <t>создание, содержание и организация деятельности аварийно-спасательных служб и (или) аварийно-спасательных формирований на территории сельс</t>
    </r>
    <r>
      <rPr>
        <sz val="10"/>
        <rFont val="Times New Roman"/>
        <family val="1"/>
      </rPr>
      <t xml:space="preserve">кого </t>
    </r>
    <r>
      <rPr>
        <sz val="10"/>
        <color indexed="8"/>
        <rFont val="Times New Roman"/>
        <family val="1"/>
      </rPr>
      <t>поселения</t>
    </r>
  </si>
  <si>
    <t>5.5.2.1.17.</t>
  </si>
  <si>
    <r>
      <t>организация и осуществление мероприятий по работе с детьми и молодежью в сель</t>
    </r>
    <r>
      <rPr>
        <sz val="10"/>
        <rFont val="Times New Roman"/>
        <family val="1"/>
      </rPr>
      <t xml:space="preserve">ском </t>
    </r>
    <r>
      <rPr>
        <sz val="10"/>
        <color indexed="8"/>
        <rFont val="Times New Roman"/>
        <family val="1"/>
      </rPr>
      <t>поселении</t>
    </r>
  </si>
  <si>
    <t>5.5.2.1.18.</t>
  </si>
  <si>
    <t>5.5.2.2.</t>
  </si>
  <si>
    <t>в иных случаях, не связанных с заключением соглашений, предусмотренных в подпункте 5.5.2.1, всего из них:</t>
  </si>
  <si>
    <t>5.5.2.2.1.</t>
  </si>
  <si>
    <t>5.5.2.2.2.</t>
  </si>
  <si>
    <t xml:space="preserve">Итого расходных обязательств муниципального района </t>
  </si>
  <si>
    <t>Глава Кадыйского муниципального района</t>
  </si>
  <si>
    <t>В.В.Зайцев</t>
  </si>
</sst>
</file>

<file path=xl/styles.xml><?xml version="1.0" encoding="utf-8"?>
<styleSheet xmlns="http://schemas.openxmlformats.org/spreadsheetml/2006/main">
  <numFmts count="7">
    <numFmt numFmtId="164" formatCode="GENERAL"/>
    <numFmt numFmtId="165" formatCode="@"/>
    <numFmt numFmtId="166" formatCode="#,##0.00"/>
    <numFmt numFmtId="167" formatCode="0"/>
    <numFmt numFmtId="168" formatCode="#,###.00"/>
    <numFmt numFmtId="169" formatCode="DD/MM/YYYY"/>
    <numFmt numFmtId="170" formatCode="#,##0.0"/>
  </numFmts>
  <fonts count="30">
    <font>
      <sz val="10"/>
      <name val="Arial"/>
      <family val="2"/>
    </font>
    <font>
      <sz val="10"/>
      <name val="Arial Cyr"/>
      <family val="2"/>
    </font>
    <font>
      <b/>
      <sz val="10"/>
      <name val="Arial Cyr"/>
      <family val="2"/>
    </font>
    <font>
      <i/>
      <sz val="8"/>
      <color indexed="23"/>
      <name val="Arial Cyr"/>
      <family val="2"/>
    </font>
    <font>
      <sz val="10"/>
      <color indexed="62"/>
      <name val="Arial Cyr"/>
      <family val="2"/>
    </font>
    <font>
      <sz val="8"/>
      <color indexed="8"/>
      <name val="Arial"/>
      <family val="2"/>
    </font>
    <font>
      <b/>
      <sz val="12"/>
      <color indexed="8"/>
      <name val="Arial"/>
      <family val="2"/>
    </font>
    <font>
      <b/>
      <sz val="9"/>
      <color indexed="8"/>
      <name val="Arial"/>
      <family val="2"/>
    </font>
    <font>
      <b/>
      <sz val="10"/>
      <color indexed="8"/>
      <name val="Arial"/>
      <family val="2"/>
    </font>
    <font>
      <sz val="10"/>
      <name val="Times New Roman"/>
      <family val="1"/>
    </font>
    <font>
      <sz val="10"/>
      <color indexed="8"/>
      <name val="Times New Roman"/>
      <family val="1"/>
    </font>
    <font>
      <sz val="9"/>
      <color indexed="8"/>
      <name val="Times New Roman"/>
      <family val="1"/>
    </font>
    <font>
      <sz val="9"/>
      <name val="Times New Roman"/>
      <family val="1"/>
    </font>
    <font>
      <sz val="8"/>
      <name val="Times New Roman"/>
      <family val="1"/>
    </font>
    <font>
      <b/>
      <sz val="9"/>
      <name val="Times New Roman"/>
      <family val="1"/>
    </font>
    <font>
      <b/>
      <sz val="10"/>
      <name val="Times New Roman"/>
      <family val="1"/>
    </font>
    <font>
      <b/>
      <sz val="9"/>
      <color indexed="8"/>
      <name val="Times New Roman"/>
      <family val="1"/>
    </font>
    <font>
      <b/>
      <sz val="10"/>
      <color indexed="8"/>
      <name val="Times New Roman"/>
      <family val="1"/>
    </font>
    <font>
      <i/>
      <sz val="10"/>
      <name val="Times New Roman"/>
      <family val="1"/>
    </font>
    <font>
      <sz val="9"/>
      <name val="Arial"/>
      <family val="2"/>
    </font>
    <font>
      <b/>
      <sz val="10"/>
      <color indexed="10"/>
      <name val="Times New Roman"/>
      <family val="1"/>
    </font>
    <font>
      <sz val="11"/>
      <name val="Times New Roman"/>
      <family val="1"/>
    </font>
    <font>
      <b/>
      <sz val="10"/>
      <color indexed="8"/>
      <name val="Times New Roman Cyr"/>
      <family val="1"/>
    </font>
    <font>
      <sz val="10"/>
      <color indexed="8"/>
      <name val="Times New Roman Cyr"/>
      <family val="1"/>
    </font>
    <font>
      <sz val="11"/>
      <color indexed="10"/>
      <name val="Times New Roman"/>
      <family val="1"/>
    </font>
    <font>
      <sz val="11"/>
      <color indexed="8"/>
      <name val="Times New Roman Cyr"/>
      <family val="1"/>
    </font>
    <font>
      <sz val="9"/>
      <color indexed="10"/>
      <name val="Times New Roman"/>
      <family val="1"/>
    </font>
    <font>
      <sz val="10"/>
      <color indexed="10"/>
      <name val="Times New Roman"/>
      <family val="1"/>
    </font>
    <font>
      <b/>
      <sz val="11"/>
      <color indexed="8"/>
      <name val="Times New Roman Cyr"/>
      <family val="1"/>
    </font>
    <font>
      <sz val="9"/>
      <color indexed="8"/>
      <name val="Arial"/>
      <family val="2"/>
    </font>
  </fonts>
  <fills count="11">
    <fill>
      <patternFill/>
    </fill>
    <fill>
      <patternFill patternType="gray125"/>
    </fill>
    <fill>
      <patternFill patternType="solid">
        <fgColor indexed="29"/>
        <bgColor indexed="64"/>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s>
  <borders count="13">
    <border>
      <left/>
      <right/>
      <top/>
      <bottom/>
      <diagonal/>
    </border>
    <border>
      <left style="thin">
        <color indexed="8"/>
      </left>
      <right style="thin">
        <color indexed="8"/>
      </right>
      <top style="thin">
        <color indexed="8"/>
      </top>
      <bottom style="thin">
        <color indexed="8"/>
      </bottom>
    </border>
    <border>
      <left style="thin">
        <color indexed="12"/>
      </left>
      <right style="thin">
        <color indexed="12"/>
      </right>
      <top style="thin">
        <color indexed="12"/>
      </top>
      <bottom style="thin">
        <color indexed="12"/>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s>
  <cellStyleXfs count="45">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1">
      <alignment horizontal="right" vertical="top"/>
      <protection/>
    </xf>
    <xf numFmtId="164" fontId="1" fillId="0" borderId="1">
      <alignment horizontal="right" vertical="top"/>
      <protection/>
    </xf>
    <xf numFmtId="164" fontId="1" fillId="2" borderId="1">
      <alignment horizontal="right" vertical="top"/>
      <protection/>
    </xf>
    <xf numFmtId="165" fontId="1" fillId="3" borderId="1">
      <alignment horizontal="left" vertical="top"/>
      <protection/>
    </xf>
    <xf numFmtId="165" fontId="2" fillId="0" borderId="1">
      <alignment horizontal="left" vertical="top"/>
      <protection/>
    </xf>
    <xf numFmtId="164" fontId="1" fillId="4" borderId="1">
      <alignment horizontal="left" vertical="top" wrapText="1"/>
      <protection/>
    </xf>
    <xf numFmtId="164" fontId="2" fillId="0" borderId="1">
      <alignment horizontal="left" vertical="top" wrapText="1"/>
      <protection/>
    </xf>
    <xf numFmtId="164" fontId="1" fillId="5" borderId="1">
      <alignment horizontal="left" vertical="top" wrapText="1"/>
      <protection/>
    </xf>
    <xf numFmtId="164" fontId="1" fillId="6" borderId="1">
      <alignment horizontal="left" vertical="top" wrapText="1"/>
      <protection/>
    </xf>
    <xf numFmtId="164" fontId="1" fillId="7" borderId="1">
      <alignment horizontal="left" vertical="top" wrapText="1"/>
      <protection/>
    </xf>
    <xf numFmtId="164" fontId="1" fillId="8" borderId="1">
      <alignment horizontal="left" vertical="top" wrapText="1"/>
      <protection/>
    </xf>
    <xf numFmtId="164" fontId="1" fillId="0" borderId="1">
      <alignment horizontal="left" vertical="top" wrapText="1"/>
      <protection/>
    </xf>
    <xf numFmtId="164" fontId="3" fillId="0" borderId="0">
      <alignment horizontal="left" vertical="top"/>
      <protection/>
    </xf>
    <xf numFmtId="164" fontId="0" fillId="0" borderId="0">
      <alignment/>
      <protection/>
    </xf>
    <xf numFmtId="164" fontId="1" fillId="4" borderId="2">
      <alignment horizontal="right" vertical="top"/>
      <protection/>
    </xf>
    <xf numFmtId="164" fontId="1" fillId="5" borderId="2">
      <alignment horizontal="right" vertical="top"/>
      <protection/>
    </xf>
    <xf numFmtId="164" fontId="1" fillId="0" borderId="1">
      <alignment horizontal="right" vertical="top"/>
      <protection/>
    </xf>
    <xf numFmtId="164" fontId="1" fillId="0" borderId="1">
      <alignment horizontal="right" vertical="top"/>
      <protection/>
    </xf>
    <xf numFmtId="164" fontId="1" fillId="6" borderId="2">
      <alignment horizontal="right" vertical="top"/>
      <protection/>
    </xf>
    <xf numFmtId="164" fontId="1" fillId="0" borderId="1">
      <alignment horizontal="right" vertical="top"/>
      <protection/>
    </xf>
    <xf numFmtId="165" fontId="4" fillId="9" borderId="1">
      <alignment horizontal="left" vertical="top" wrapText="1"/>
      <protection/>
    </xf>
    <xf numFmtId="165" fontId="1" fillId="0" borderId="1">
      <alignment horizontal="left" vertical="top" wrapText="1"/>
      <protection/>
    </xf>
    <xf numFmtId="164" fontId="1" fillId="8" borderId="1">
      <alignment horizontal="left" vertical="top" wrapText="1"/>
      <protection/>
    </xf>
    <xf numFmtId="164" fontId="1" fillId="0" borderId="1">
      <alignment horizontal="left" vertical="top" wrapText="1"/>
      <protection/>
    </xf>
    <xf numFmtId="164" fontId="1" fillId="0" borderId="0">
      <alignment/>
      <protection/>
    </xf>
  </cellStyleXfs>
  <cellXfs count="194">
    <xf numFmtId="164" fontId="0" fillId="0" borderId="0" xfId="0" applyAlignment="1">
      <alignment/>
    </xf>
    <xf numFmtId="164" fontId="0" fillId="0" borderId="0" xfId="33">
      <alignment/>
      <protection/>
    </xf>
    <xf numFmtId="164" fontId="5" fillId="0" borderId="0" xfId="44" applyNumberFormat="1" applyFont="1" applyFill="1" applyBorder="1" applyAlignment="1" applyProtection="1">
      <alignment vertical="top"/>
      <protection/>
    </xf>
    <xf numFmtId="164" fontId="5" fillId="0" borderId="0" xfId="44" applyNumberFormat="1" applyFont="1" applyFill="1" applyBorder="1" applyAlignment="1" applyProtection="1">
      <alignment horizontal="center" vertical="top"/>
      <protection/>
    </xf>
    <xf numFmtId="164" fontId="0" fillId="0" borderId="0" xfId="33" applyBorder="1">
      <alignment/>
      <protection/>
    </xf>
    <xf numFmtId="164" fontId="6" fillId="0" borderId="0" xfId="44" applyNumberFormat="1" applyFont="1" applyFill="1" applyBorder="1" applyAlignment="1" applyProtection="1">
      <alignment horizontal="center" vertical="top" wrapText="1"/>
      <protection/>
    </xf>
    <xf numFmtId="164" fontId="6" fillId="0" borderId="0" xfId="44" applyNumberFormat="1" applyFont="1" applyFill="1" applyBorder="1" applyAlignment="1" applyProtection="1">
      <alignment vertical="top" wrapText="1"/>
      <protection/>
    </xf>
    <xf numFmtId="164" fontId="0" fillId="0" borderId="0" xfId="33" applyBorder="1" applyAlignment="1">
      <alignment/>
      <protection/>
    </xf>
    <xf numFmtId="164" fontId="7" fillId="0" borderId="0" xfId="44" applyNumberFormat="1" applyFont="1" applyFill="1" applyBorder="1" applyAlignment="1" applyProtection="1">
      <alignment horizontal="center" vertical="top" wrapText="1"/>
      <protection/>
    </xf>
    <xf numFmtId="164" fontId="8" fillId="0" borderId="0" xfId="44" applyNumberFormat="1" applyFont="1" applyFill="1" applyBorder="1" applyAlignment="1" applyProtection="1">
      <alignment vertical="top" wrapText="1"/>
      <protection/>
    </xf>
    <xf numFmtId="164" fontId="6" fillId="0" borderId="3" xfId="44" applyNumberFormat="1" applyFont="1" applyFill="1" applyBorder="1" applyAlignment="1" applyProtection="1">
      <alignment horizontal="center" vertical="top" wrapText="1"/>
      <protection/>
    </xf>
    <xf numFmtId="164" fontId="9" fillId="0" borderId="3" xfId="33" applyFont="1" applyBorder="1" applyAlignment="1">
      <alignment horizontal="center" vertical="center"/>
      <protection/>
    </xf>
    <xf numFmtId="164" fontId="0" fillId="0" borderId="3" xfId="33" applyBorder="1" applyAlignment="1">
      <alignment/>
      <protection/>
    </xf>
    <xf numFmtId="164" fontId="10" fillId="0" borderId="1" xfId="44" applyNumberFormat="1" applyFont="1" applyFill="1" applyBorder="1" applyAlignment="1" applyProtection="1">
      <alignment horizontal="center" vertical="center" wrapText="1"/>
      <protection/>
    </xf>
    <xf numFmtId="164" fontId="11" fillId="0" borderId="1" xfId="44" applyNumberFormat="1" applyFont="1" applyFill="1" applyBorder="1" applyAlignment="1" applyProtection="1">
      <alignment horizontal="center" vertical="center" wrapText="1"/>
      <protection/>
    </xf>
    <xf numFmtId="164" fontId="11" fillId="0" borderId="4" xfId="44" applyNumberFormat="1" applyFont="1" applyFill="1" applyBorder="1" applyAlignment="1" applyProtection="1">
      <alignment horizontal="center" vertical="center" wrapText="1"/>
      <protection/>
    </xf>
    <xf numFmtId="164" fontId="12" fillId="0" borderId="1" xfId="33" applyFont="1" applyBorder="1" applyAlignment="1">
      <alignment horizontal="center" vertical="center" wrapText="1"/>
      <protection/>
    </xf>
    <xf numFmtId="165" fontId="9" fillId="0" borderId="1" xfId="44" applyNumberFormat="1" applyFont="1" applyFill="1" applyBorder="1" applyAlignment="1">
      <alignment horizontal="center" vertical="center"/>
      <protection/>
    </xf>
    <xf numFmtId="165" fontId="9" fillId="0" borderId="1" xfId="44" applyNumberFormat="1" applyFont="1" applyFill="1" applyBorder="1" applyAlignment="1">
      <alignment horizontal="center" vertical="center" wrapText="1"/>
      <protection/>
    </xf>
    <xf numFmtId="165" fontId="9" fillId="0" borderId="5" xfId="44" applyNumberFormat="1" applyFont="1" applyFill="1" applyBorder="1" applyAlignment="1">
      <alignment horizontal="center" vertical="center" wrapText="1"/>
      <protection/>
    </xf>
    <xf numFmtId="165" fontId="9" fillId="0" borderId="4" xfId="44" applyNumberFormat="1" applyFont="1" applyFill="1" applyBorder="1" applyAlignment="1">
      <alignment horizontal="center" vertical="center" wrapText="1"/>
      <protection/>
    </xf>
    <xf numFmtId="164" fontId="11" fillId="0" borderId="6" xfId="44" applyNumberFormat="1" applyFont="1" applyFill="1" applyBorder="1" applyAlignment="1" applyProtection="1">
      <alignment horizontal="center" vertical="center" wrapText="1"/>
      <protection/>
    </xf>
    <xf numFmtId="165" fontId="13" fillId="10" borderId="6" xfId="44" applyNumberFormat="1" applyFont="1" applyFill="1" applyBorder="1" applyAlignment="1">
      <alignment horizontal="center" vertical="center"/>
      <protection/>
    </xf>
    <xf numFmtId="164" fontId="13" fillId="10" borderId="7" xfId="44" applyNumberFormat="1" applyFont="1" applyFill="1" applyBorder="1" applyAlignment="1">
      <alignment horizontal="center" vertical="center"/>
      <protection/>
    </xf>
    <xf numFmtId="164" fontId="13" fillId="0" borderId="6" xfId="44" applyFont="1" applyFill="1" applyBorder="1" applyAlignment="1">
      <alignment horizontal="center" vertical="center"/>
      <protection/>
    </xf>
    <xf numFmtId="164" fontId="13" fillId="0" borderId="7" xfId="44" applyFont="1" applyFill="1" applyBorder="1" applyAlignment="1">
      <alignment horizontal="center" vertical="center"/>
      <protection/>
    </xf>
    <xf numFmtId="164" fontId="14" fillId="0" borderId="8" xfId="44" applyNumberFormat="1" applyFont="1" applyFill="1" applyBorder="1" applyAlignment="1" applyProtection="1">
      <alignment horizontal="center" vertical="center" wrapText="1"/>
      <protection/>
    </xf>
    <xf numFmtId="164" fontId="15" fillId="0" borderId="8" xfId="44" applyNumberFormat="1" applyFont="1" applyFill="1" applyBorder="1" applyAlignment="1" applyProtection="1">
      <alignment vertical="top" wrapText="1"/>
      <protection/>
    </xf>
    <xf numFmtId="164" fontId="16" fillId="0" borderId="8" xfId="44" applyNumberFormat="1" applyFont="1" applyFill="1" applyBorder="1" applyAlignment="1" applyProtection="1">
      <alignment horizontal="center" vertical="center" wrapText="1"/>
      <protection/>
    </xf>
    <xf numFmtId="164" fontId="13" fillId="10" borderId="8" xfId="44" applyFont="1" applyFill="1" applyBorder="1" applyAlignment="1">
      <alignment horizontal="center" vertical="center"/>
      <protection/>
    </xf>
    <xf numFmtId="166" fontId="16" fillId="0" borderId="8" xfId="44" applyNumberFormat="1" applyFont="1" applyFill="1" applyBorder="1" applyAlignment="1" applyProtection="1">
      <alignment horizontal="center" vertical="center" wrapText="1"/>
      <protection/>
    </xf>
    <xf numFmtId="166" fontId="16" fillId="0" borderId="9" xfId="44" applyNumberFormat="1" applyFont="1" applyFill="1" applyBorder="1" applyAlignment="1" applyProtection="1">
      <alignment horizontal="center" vertical="center" wrapText="1"/>
      <protection/>
    </xf>
    <xf numFmtId="166" fontId="16" fillId="0" borderId="10" xfId="44" applyNumberFormat="1" applyFont="1" applyFill="1" applyBorder="1" applyAlignment="1" applyProtection="1">
      <alignment horizontal="center" vertical="center" wrapText="1"/>
      <protection/>
    </xf>
    <xf numFmtId="164" fontId="0" fillId="0" borderId="8" xfId="33" applyBorder="1">
      <alignment/>
      <protection/>
    </xf>
    <xf numFmtId="164" fontId="14" fillId="0" borderId="1" xfId="44" applyNumberFormat="1" applyFont="1" applyFill="1" applyBorder="1" applyAlignment="1" applyProtection="1">
      <alignment horizontal="center" vertical="center" wrapText="1"/>
      <protection/>
    </xf>
    <xf numFmtId="164" fontId="15" fillId="0" borderId="1" xfId="44" applyNumberFormat="1" applyFont="1" applyFill="1" applyBorder="1" applyAlignment="1" applyProtection="1">
      <alignment vertical="top" wrapText="1"/>
      <protection/>
    </xf>
    <xf numFmtId="164" fontId="16" fillId="0" borderId="1" xfId="44" applyNumberFormat="1" applyFont="1" applyFill="1" applyBorder="1" applyAlignment="1" applyProtection="1">
      <alignment horizontal="center" vertical="center" wrapText="1"/>
      <protection/>
    </xf>
    <xf numFmtId="164" fontId="13" fillId="10" borderId="1" xfId="44" applyFont="1" applyFill="1" applyBorder="1" applyAlignment="1">
      <alignment horizontal="center" vertical="center"/>
      <protection/>
    </xf>
    <xf numFmtId="166" fontId="16" fillId="0" borderId="1" xfId="44" applyNumberFormat="1" applyFont="1" applyFill="1" applyBorder="1" applyAlignment="1" applyProtection="1">
      <alignment horizontal="center" vertical="center" wrapText="1"/>
      <protection/>
    </xf>
    <xf numFmtId="164" fontId="0" fillId="0" borderId="1" xfId="33" applyBorder="1">
      <alignment/>
      <protection/>
    </xf>
    <xf numFmtId="164" fontId="9" fillId="0" borderId="1" xfId="44" applyFont="1" applyBorder="1" applyAlignment="1">
      <alignment vertical="top" wrapText="1"/>
      <protection/>
    </xf>
    <xf numFmtId="164" fontId="13" fillId="0" borderId="1" xfId="44" applyFont="1" applyBorder="1" applyAlignment="1">
      <alignment vertical="center" wrapText="1"/>
      <protection/>
    </xf>
    <xf numFmtId="165" fontId="0" fillId="0" borderId="1" xfId="33" applyNumberFormat="1" applyBorder="1">
      <alignment/>
      <protection/>
    </xf>
    <xf numFmtId="166" fontId="12" fillId="0" borderId="1" xfId="44" applyNumberFormat="1" applyFont="1" applyBorder="1" applyAlignment="1">
      <alignment vertical="center" wrapText="1"/>
      <protection/>
    </xf>
    <xf numFmtId="166" fontId="12" fillId="0" borderId="4" xfId="44" applyNumberFormat="1" applyFont="1" applyBorder="1" applyAlignment="1">
      <alignment vertical="center" wrapText="1"/>
      <protection/>
    </xf>
    <xf numFmtId="164" fontId="13" fillId="0" borderId="1" xfId="44" applyFont="1" applyBorder="1" applyAlignment="1">
      <alignment horizontal="center" vertical="center" wrapText="1"/>
      <protection/>
    </xf>
    <xf numFmtId="165" fontId="13" fillId="10" borderId="1" xfId="44" applyNumberFormat="1" applyFont="1" applyFill="1" applyBorder="1" applyAlignment="1">
      <alignment horizontal="center" vertical="center"/>
      <protection/>
    </xf>
    <xf numFmtId="166" fontId="14" fillId="0" borderId="1" xfId="44" applyNumberFormat="1" applyFont="1" applyBorder="1" applyAlignment="1">
      <alignment horizontal="center" vertical="center" wrapText="1"/>
      <protection/>
    </xf>
    <xf numFmtId="164" fontId="12" fillId="0" borderId="1" xfId="44" applyFont="1" applyBorder="1" applyAlignment="1">
      <alignment horizontal="right" vertical="center" wrapText="1"/>
      <protection/>
    </xf>
    <xf numFmtId="164" fontId="9" fillId="0" borderId="1" xfId="44" applyFont="1" applyBorder="1" applyAlignment="1">
      <alignment horizontal="left" vertical="top" wrapText="1"/>
      <protection/>
    </xf>
    <xf numFmtId="164" fontId="12" fillId="0" borderId="1" xfId="44" applyFont="1" applyBorder="1" applyAlignment="1">
      <alignment horizontal="center" vertical="center" wrapText="1"/>
      <protection/>
    </xf>
    <xf numFmtId="165" fontId="10" fillId="0" borderId="1" xfId="44" applyNumberFormat="1" applyFont="1" applyFill="1" applyBorder="1" applyAlignment="1" applyProtection="1">
      <alignment horizontal="center" vertical="center" wrapText="1"/>
      <protection/>
    </xf>
    <xf numFmtId="166" fontId="11" fillId="0" borderId="1" xfId="44" applyNumberFormat="1" applyFont="1" applyFill="1" applyBorder="1" applyAlignment="1" applyProtection="1">
      <alignment horizontal="center" vertical="center" wrapText="1"/>
      <protection/>
    </xf>
    <xf numFmtId="166" fontId="11" fillId="0" borderId="4" xfId="44" applyNumberFormat="1" applyFont="1" applyFill="1" applyBorder="1" applyAlignment="1" applyProtection="1">
      <alignment horizontal="center" vertical="center" wrapText="1"/>
      <protection/>
    </xf>
    <xf numFmtId="164" fontId="12" fillId="0" borderId="1" xfId="44" applyFont="1" applyBorder="1" applyAlignment="1">
      <alignment vertical="center" wrapText="1"/>
      <protection/>
    </xf>
    <xf numFmtId="166" fontId="12" fillId="0" borderId="1" xfId="33" applyNumberFormat="1" applyFont="1" applyBorder="1" applyAlignment="1">
      <alignment horizontal="center" vertical="center"/>
      <protection/>
    </xf>
    <xf numFmtId="166" fontId="12" fillId="0" borderId="4" xfId="33" applyNumberFormat="1" applyFont="1" applyBorder="1" applyAlignment="1">
      <alignment horizontal="center" vertical="center"/>
      <protection/>
    </xf>
    <xf numFmtId="164" fontId="10" fillId="0" borderId="1" xfId="0" applyNumberFormat="1" applyFont="1" applyFill="1" applyBorder="1" applyAlignment="1" applyProtection="1">
      <alignment horizontal="right" vertical="top" wrapText="1" shrinkToFit="1"/>
      <protection locked="0"/>
    </xf>
    <xf numFmtId="164" fontId="10" fillId="0" borderId="1" xfId="0" applyNumberFormat="1" applyFont="1" applyFill="1" applyBorder="1" applyAlignment="1" applyProtection="1">
      <alignment horizontal="right" vertical="center" wrapText="1" shrinkToFit="1"/>
      <protection locked="0"/>
    </xf>
    <xf numFmtId="164" fontId="12" fillId="0" borderId="1" xfId="44" applyFont="1" applyBorder="1" applyAlignment="1">
      <alignment horizontal="center" wrapText="1"/>
      <protection/>
    </xf>
    <xf numFmtId="164" fontId="10" fillId="0" borderId="8" xfId="0" applyNumberFormat="1" applyFont="1" applyFill="1" applyBorder="1" applyAlignment="1" applyProtection="1">
      <alignment horizontal="right" vertical="center" wrapText="1" shrinkToFit="1"/>
      <protection locked="0"/>
    </xf>
    <xf numFmtId="164" fontId="9" fillId="0" borderId="1" xfId="44" applyNumberFormat="1" applyFont="1" applyFill="1" applyBorder="1" applyAlignment="1" applyProtection="1">
      <alignment horizontal="right" vertical="top" wrapText="1" shrinkToFit="1"/>
      <protection locked="0"/>
    </xf>
    <xf numFmtId="164" fontId="10" fillId="0" borderId="1" xfId="0" applyNumberFormat="1" applyFont="1" applyFill="1" applyBorder="1" applyAlignment="1" applyProtection="1">
      <alignment horizontal="center" vertical="center" wrapText="1"/>
      <protection locked="0"/>
    </xf>
    <xf numFmtId="164" fontId="12" fillId="0" borderId="1" xfId="44" applyFont="1" applyBorder="1" applyAlignment="1">
      <alignment horizontal="left" vertical="top" wrapText="1"/>
      <protection/>
    </xf>
    <xf numFmtId="167" fontId="12" fillId="0" borderId="1" xfId="44" applyNumberFormat="1" applyFont="1" applyFill="1" applyBorder="1" applyAlignment="1">
      <alignment horizontal="right" vertical="center" wrapText="1"/>
      <protection/>
    </xf>
    <xf numFmtId="164" fontId="9" fillId="0" borderId="8" xfId="44" applyFont="1" applyBorder="1" applyAlignment="1">
      <alignment horizontal="left" vertical="top" wrapText="1"/>
      <protection/>
    </xf>
    <xf numFmtId="167" fontId="12" fillId="7" borderId="1" xfId="44" applyNumberFormat="1" applyFont="1" applyFill="1" applyBorder="1" applyAlignment="1">
      <alignment horizontal="right" vertical="center" wrapText="1"/>
      <protection/>
    </xf>
    <xf numFmtId="167" fontId="12" fillId="0" borderId="1" xfId="44" applyNumberFormat="1" applyFont="1" applyBorder="1" applyAlignment="1">
      <alignment horizontal="right" vertical="center" wrapText="1"/>
      <protection/>
    </xf>
    <xf numFmtId="164" fontId="9" fillId="0" borderId="8" xfId="44" applyFont="1" applyBorder="1" applyAlignment="1">
      <alignment vertical="top" wrapText="1"/>
      <protection/>
    </xf>
    <xf numFmtId="167" fontId="12" fillId="7" borderId="1" xfId="44" applyNumberFormat="1" applyFont="1" applyFill="1" applyBorder="1" applyAlignment="1">
      <alignment vertical="center" wrapText="1"/>
      <protection/>
    </xf>
    <xf numFmtId="167" fontId="12" fillId="0" borderId="1" xfId="44" applyNumberFormat="1" applyFont="1" applyFill="1" applyBorder="1" applyAlignment="1">
      <alignment vertical="center" wrapText="1"/>
      <protection/>
    </xf>
    <xf numFmtId="167" fontId="9" fillId="0" borderId="1" xfId="44" applyNumberFormat="1" applyFont="1" applyBorder="1" applyAlignment="1">
      <alignment horizontal="right" vertical="center" wrapText="1"/>
      <protection/>
    </xf>
    <xf numFmtId="164" fontId="14" fillId="0" borderId="1" xfId="44" applyFont="1" applyBorder="1" applyAlignment="1">
      <alignment horizontal="center" vertical="center" wrapText="1"/>
      <protection/>
    </xf>
    <xf numFmtId="164" fontId="15" fillId="0" borderId="8" xfId="44" applyFont="1" applyFill="1" applyBorder="1" applyAlignment="1">
      <alignment vertical="top" wrapText="1"/>
      <protection/>
    </xf>
    <xf numFmtId="165" fontId="9" fillId="0" borderId="8" xfId="44" applyNumberFormat="1" applyFont="1" applyBorder="1" applyAlignment="1">
      <alignment horizontal="center" vertical="center" wrapText="1"/>
      <protection/>
    </xf>
    <xf numFmtId="164" fontId="10" fillId="0" borderId="1" xfId="44" applyFont="1" applyBorder="1" applyAlignment="1">
      <alignment vertical="top" wrapText="1"/>
      <protection/>
    </xf>
    <xf numFmtId="164" fontId="10" fillId="0" borderId="11" xfId="0" applyNumberFormat="1" applyFont="1" applyFill="1" applyBorder="1" applyAlignment="1" applyProtection="1">
      <alignment horizontal="right" vertical="center" wrapText="1" shrinkToFit="1"/>
      <protection locked="0"/>
    </xf>
    <xf numFmtId="165" fontId="15" fillId="0" borderId="8" xfId="44" applyNumberFormat="1" applyFont="1" applyBorder="1" applyAlignment="1">
      <alignment horizontal="center" vertical="center" wrapText="1"/>
      <protection/>
    </xf>
    <xf numFmtId="164" fontId="15" fillId="0" borderId="1" xfId="44" applyNumberFormat="1" applyFont="1" applyFill="1" applyBorder="1" applyAlignment="1" applyProtection="1">
      <alignment horizontal="left" vertical="top" wrapText="1"/>
      <protection/>
    </xf>
    <xf numFmtId="164" fontId="17" fillId="0" borderId="1" xfId="44" applyNumberFormat="1" applyFont="1" applyFill="1" applyBorder="1" applyAlignment="1" applyProtection="1">
      <alignment horizontal="center" vertical="center" wrapText="1"/>
      <protection/>
    </xf>
    <xf numFmtId="165" fontId="17" fillId="0" borderId="1" xfId="44" applyNumberFormat="1" applyFont="1" applyFill="1" applyBorder="1" applyAlignment="1" applyProtection="1">
      <alignment horizontal="center" vertical="center" wrapText="1"/>
      <protection/>
    </xf>
    <xf numFmtId="164" fontId="9" fillId="0" borderId="1" xfId="44" applyNumberFormat="1" applyFont="1" applyFill="1" applyBorder="1" applyAlignment="1" applyProtection="1">
      <alignment horizontal="left" vertical="top" wrapText="1"/>
      <protection/>
    </xf>
    <xf numFmtId="165" fontId="11" fillId="0" borderId="1" xfId="44" applyNumberFormat="1" applyFont="1" applyFill="1" applyBorder="1" applyAlignment="1" applyProtection="1">
      <alignment horizontal="center" vertical="center" wrapText="1"/>
      <protection/>
    </xf>
    <xf numFmtId="166" fontId="12" fillId="0" borderId="1" xfId="33" applyNumberFormat="1" applyFont="1" applyBorder="1">
      <alignment/>
      <protection/>
    </xf>
    <xf numFmtId="164" fontId="12" fillId="0" borderId="1" xfId="44" applyFont="1" applyBorder="1" applyAlignment="1">
      <alignment horizontal="left" vertical="center" wrapText="1"/>
      <protection/>
    </xf>
    <xf numFmtId="164" fontId="12" fillId="0" borderId="1" xfId="44" applyFont="1" applyFill="1" applyBorder="1" applyAlignment="1">
      <alignment horizontal="center" vertical="center" wrapText="1"/>
      <protection/>
    </xf>
    <xf numFmtId="164" fontId="9" fillId="0" borderId="1" xfId="44" applyFont="1" applyFill="1" applyBorder="1" applyAlignment="1">
      <alignment horizontal="left" vertical="top" wrapText="1"/>
      <protection/>
    </xf>
    <xf numFmtId="164" fontId="10" fillId="0" borderId="5" xfId="0" applyNumberFormat="1" applyFont="1" applyFill="1" applyBorder="1" applyAlignment="1" applyProtection="1">
      <alignment horizontal="right" vertical="center" wrapText="1" shrinkToFit="1"/>
      <protection locked="0"/>
    </xf>
    <xf numFmtId="165" fontId="12" fillId="0" borderId="1" xfId="44" applyNumberFormat="1" applyFont="1" applyBorder="1" applyAlignment="1">
      <alignment horizontal="right" vertical="center" wrapText="1"/>
      <protection/>
    </xf>
    <xf numFmtId="165" fontId="12" fillId="0" borderId="1" xfId="44" applyNumberFormat="1" applyFont="1" applyBorder="1" applyAlignment="1">
      <alignment horizontal="left" vertical="center" wrapText="1"/>
      <protection/>
    </xf>
    <xf numFmtId="164" fontId="18" fillId="0" borderId="1" xfId="44" applyFont="1" applyFill="1" applyBorder="1" applyAlignment="1">
      <alignment horizontal="left" vertical="top" wrapText="1"/>
      <protection/>
    </xf>
    <xf numFmtId="168" fontId="12" fillId="0" borderId="4" xfId="33" applyNumberFormat="1" applyFont="1" applyBorder="1">
      <alignment/>
      <protection/>
    </xf>
    <xf numFmtId="164" fontId="12" fillId="0" borderId="4" xfId="33" applyFont="1" applyBorder="1">
      <alignment/>
      <protection/>
    </xf>
    <xf numFmtId="166" fontId="12" fillId="0" borderId="4" xfId="33" applyNumberFormat="1" applyFont="1" applyBorder="1">
      <alignment/>
      <protection/>
    </xf>
    <xf numFmtId="164" fontId="19" fillId="0" borderId="1" xfId="33" applyFont="1" applyBorder="1">
      <alignment/>
      <protection/>
    </xf>
    <xf numFmtId="164" fontId="15" fillId="0" borderId="1" xfId="44" applyFont="1" applyBorder="1" applyAlignment="1">
      <alignment horizontal="left" vertical="top" wrapText="1"/>
      <protection/>
    </xf>
    <xf numFmtId="166" fontId="16" fillId="0" borderId="4" xfId="44" applyNumberFormat="1" applyFont="1" applyFill="1" applyBorder="1" applyAlignment="1" applyProtection="1">
      <alignment horizontal="center" vertical="center" wrapText="1"/>
      <protection/>
    </xf>
    <xf numFmtId="165" fontId="12" fillId="0" borderId="1" xfId="44" applyNumberFormat="1" applyFont="1" applyBorder="1" applyAlignment="1">
      <alignment horizontal="center" vertical="center" wrapText="1"/>
      <protection/>
    </xf>
    <xf numFmtId="165" fontId="14" fillId="0" borderId="1" xfId="44" applyNumberFormat="1" applyFont="1" applyFill="1" applyBorder="1" applyAlignment="1" applyProtection="1">
      <alignment horizontal="center" vertical="center" wrapText="1"/>
      <protection/>
    </xf>
    <xf numFmtId="164" fontId="10" fillId="0" borderId="1" xfId="44" applyNumberFormat="1" applyFont="1" applyFill="1" applyBorder="1" applyAlignment="1" applyProtection="1">
      <alignment wrapText="1"/>
      <protection/>
    </xf>
    <xf numFmtId="165" fontId="12" fillId="0" borderId="1" xfId="44" applyNumberFormat="1" applyFont="1" applyFill="1" applyBorder="1" applyAlignment="1" applyProtection="1">
      <alignment horizontal="center" vertical="center" wrapText="1"/>
      <protection/>
    </xf>
    <xf numFmtId="164" fontId="17" fillId="0" borderId="1" xfId="44" applyNumberFormat="1" applyFont="1" applyFill="1" applyBorder="1" applyAlignment="1" applyProtection="1">
      <alignment horizontal="left" vertical="top" wrapText="1"/>
      <protection/>
    </xf>
    <xf numFmtId="164" fontId="20" fillId="0" borderId="1" xfId="44" applyNumberFormat="1" applyFont="1" applyFill="1" applyBorder="1" applyAlignment="1" applyProtection="1">
      <alignment horizontal="left" vertical="top" wrapText="1"/>
      <protection/>
    </xf>
    <xf numFmtId="164" fontId="9" fillId="0" borderId="1" xfId="44" applyFont="1" applyFill="1" applyBorder="1" applyAlignment="1">
      <alignment vertical="top" wrapText="1"/>
      <protection/>
    </xf>
    <xf numFmtId="164" fontId="10" fillId="0" borderId="1" xfId="44" applyFont="1" applyFill="1" applyBorder="1" applyAlignment="1">
      <alignment vertical="top" wrapText="1"/>
      <protection/>
    </xf>
    <xf numFmtId="164" fontId="11" fillId="0" borderId="4" xfId="44" applyFont="1" applyBorder="1" applyAlignment="1">
      <alignment vertical="center" wrapText="1"/>
      <protection/>
    </xf>
    <xf numFmtId="164" fontId="11" fillId="0" borderId="12" xfId="44" applyFont="1" applyBorder="1" applyAlignment="1">
      <alignment horizontal="center" vertical="center" wrapText="1"/>
      <protection/>
    </xf>
    <xf numFmtId="164" fontId="10" fillId="0" borderId="1" xfId="44" applyNumberFormat="1" applyFont="1" applyFill="1" applyBorder="1" applyAlignment="1" applyProtection="1">
      <alignment horizontal="left" vertical="top" wrapText="1"/>
      <protection/>
    </xf>
    <xf numFmtId="164" fontId="21" fillId="0" borderId="1" xfId="44" applyFont="1" applyBorder="1" applyAlignment="1">
      <alignment horizontal="left" vertical="top" wrapText="1"/>
      <protection/>
    </xf>
    <xf numFmtId="166" fontId="12" fillId="0" borderId="1" xfId="33" applyNumberFormat="1" applyFont="1" applyBorder="1" applyAlignment="1">
      <alignment horizontal="center"/>
      <protection/>
    </xf>
    <xf numFmtId="165" fontId="12" fillId="0" borderId="1" xfId="33" applyNumberFormat="1" applyFont="1" applyBorder="1" applyAlignment="1">
      <alignment horizontal="center"/>
      <protection/>
    </xf>
    <xf numFmtId="164" fontId="10" fillId="0" borderId="1" xfId="44" applyNumberFormat="1" applyFont="1" applyFill="1" applyBorder="1" applyAlignment="1" applyProtection="1">
      <alignment vertical="center" wrapText="1"/>
      <protection/>
    </xf>
    <xf numFmtId="164" fontId="9" fillId="0" borderId="1" xfId="44" applyNumberFormat="1" applyFont="1" applyFill="1" applyBorder="1" applyAlignment="1" applyProtection="1">
      <alignment horizontal="center" vertical="center" wrapText="1" shrinkToFit="1"/>
      <protection locked="0"/>
    </xf>
    <xf numFmtId="165" fontId="9" fillId="0" borderId="1" xfId="44" applyNumberFormat="1" applyFont="1" applyFill="1" applyBorder="1" applyAlignment="1" applyProtection="1">
      <alignment horizontal="center" vertical="center" wrapText="1" shrinkToFit="1"/>
      <protection locked="0"/>
    </xf>
    <xf numFmtId="166" fontId="14" fillId="0" borderId="1" xfId="44" applyNumberFormat="1" applyFont="1" applyFill="1" applyBorder="1" applyAlignment="1" applyProtection="1">
      <alignment horizontal="center" vertical="center" wrapText="1" shrinkToFit="1"/>
      <protection locked="0"/>
    </xf>
    <xf numFmtId="166" fontId="14" fillId="0" borderId="1" xfId="0" applyNumberFormat="1" applyFont="1" applyFill="1" applyBorder="1" applyAlignment="1" applyProtection="1">
      <alignment horizontal="center" vertical="center" wrapText="1" shrinkToFit="1"/>
      <protection locked="0"/>
    </xf>
    <xf numFmtId="166" fontId="14" fillId="0" borderId="4" xfId="44" applyNumberFormat="1" applyFont="1" applyFill="1" applyBorder="1" applyAlignment="1" applyProtection="1">
      <alignment horizontal="center" vertical="center" wrapText="1" shrinkToFit="1"/>
      <protection locked="0"/>
    </xf>
    <xf numFmtId="166" fontId="14" fillId="0" borderId="4" xfId="0" applyNumberFormat="1" applyFont="1" applyFill="1" applyBorder="1" applyAlignment="1" applyProtection="1">
      <alignment horizontal="center" vertical="center" wrapText="1" shrinkToFit="1"/>
      <protection locked="0"/>
    </xf>
    <xf numFmtId="164" fontId="22" fillId="10" borderId="1" xfId="44" applyFont="1" applyFill="1" applyBorder="1" applyAlignment="1">
      <alignment horizontal="left" wrapText="1"/>
      <protection/>
    </xf>
    <xf numFmtId="164" fontId="12" fillId="0" borderId="1" xfId="44" applyNumberFormat="1" applyFont="1" applyFill="1" applyBorder="1" applyAlignment="1" applyProtection="1">
      <alignment horizontal="center" vertical="center" wrapText="1"/>
      <protection/>
    </xf>
    <xf numFmtId="166" fontId="12" fillId="0" borderId="1" xfId="44" applyNumberFormat="1" applyFont="1" applyFill="1" applyBorder="1" applyAlignment="1" applyProtection="1">
      <alignment horizontal="center" vertical="center" wrapText="1"/>
      <protection locked="0"/>
    </xf>
    <xf numFmtId="166" fontId="12" fillId="0" borderId="1" xfId="0" applyNumberFormat="1" applyFont="1" applyFill="1" applyBorder="1" applyAlignment="1" applyProtection="1">
      <alignment horizontal="center" vertical="center" wrapText="1"/>
      <protection locked="0"/>
    </xf>
    <xf numFmtId="166" fontId="12" fillId="0" borderId="4" xfId="44" applyNumberFormat="1" applyFont="1" applyFill="1" applyBorder="1" applyAlignment="1" applyProtection="1">
      <alignment horizontal="center" vertical="center" wrapText="1"/>
      <protection locked="0"/>
    </xf>
    <xf numFmtId="166" fontId="12" fillId="0" borderId="4" xfId="0" applyNumberFormat="1" applyFont="1" applyFill="1" applyBorder="1" applyAlignment="1" applyProtection="1">
      <alignment horizontal="center" vertical="center" wrapText="1"/>
      <protection locked="0"/>
    </xf>
    <xf numFmtId="164" fontId="9" fillId="0" borderId="1" xfId="44" applyNumberFormat="1" applyFont="1" applyFill="1" applyBorder="1" applyAlignment="1" applyProtection="1">
      <alignment horizontal="left" vertical="top" wrapText="1" shrinkToFit="1"/>
      <protection locked="0"/>
    </xf>
    <xf numFmtId="165" fontId="9" fillId="0" borderId="1" xfId="44" applyNumberFormat="1" applyFont="1" applyFill="1" applyBorder="1" applyAlignment="1" applyProtection="1">
      <alignment horizontal="right" vertical="center" wrapText="1" shrinkToFit="1"/>
      <protection locked="0"/>
    </xf>
    <xf numFmtId="164" fontId="10" fillId="0" borderId="1" xfId="44" applyFont="1" applyBorder="1" applyAlignment="1">
      <alignment horizontal="left" vertical="top" wrapText="1"/>
      <protection/>
    </xf>
    <xf numFmtId="164" fontId="9" fillId="0" borderId="1" xfId="44" applyNumberFormat="1" applyFont="1" applyFill="1" applyBorder="1" applyAlignment="1" applyProtection="1">
      <alignment horizontal="right" vertical="center" wrapText="1" shrinkToFit="1"/>
      <protection locked="0"/>
    </xf>
    <xf numFmtId="165" fontId="12" fillId="10" borderId="1" xfId="44" applyNumberFormat="1" applyFont="1" applyFill="1" applyBorder="1" applyAlignment="1">
      <alignment horizontal="center" vertical="center" wrapText="1"/>
      <protection/>
    </xf>
    <xf numFmtId="164" fontId="9" fillId="10" borderId="1" xfId="44" applyNumberFormat="1" applyFont="1" applyFill="1" applyBorder="1" applyAlignment="1" applyProtection="1">
      <alignment horizontal="right" vertical="top" wrapText="1" shrinkToFit="1"/>
      <protection locked="0"/>
    </xf>
    <xf numFmtId="164" fontId="9" fillId="10" borderId="1" xfId="44" applyNumberFormat="1" applyFont="1" applyFill="1" applyBorder="1" applyAlignment="1" applyProtection="1">
      <alignment horizontal="left" vertical="top" wrapText="1"/>
      <protection/>
    </xf>
    <xf numFmtId="165" fontId="9" fillId="10" borderId="1" xfId="44" applyNumberFormat="1" applyFont="1" applyFill="1" applyBorder="1" applyAlignment="1" applyProtection="1">
      <alignment horizontal="right" vertical="center" wrapText="1" shrinkToFit="1"/>
      <protection locked="0"/>
    </xf>
    <xf numFmtId="166" fontId="12" fillId="10" borderId="1" xfId="44" applyNumberFormat="1" applyFont="1" applyFill="1" applyBorder="1" applyAlignment="1" applyProtection="1">
      <alignment horizontal="center" vertical="center" wrapText="1"/>
      <protection locked="0"/>
    </xf>
    <xf numFmtId="166" fontId="12" fillId="10" borderId="1" xfId="0" applyNumberFormat="1" applyFont="1" applyFill="1" applyBorder="1" applyAlignment="1" applyProtection="1">
      <alignment horizontal="center" vertical="center" wrapText="1"/>
      <protection locked="0"/>
    </xf>
    <xf numFmtId="166" fontId="12" fillId="10" borderId="4" xfId="44" applyNumberFormat="1" applyFont="1" applyFill="1" applyBorder="1" applyAlignment="1" applyProtection="1">
      <alignment horizontal="center" vertical="center" wrapText="1"/>
      <protection locked="0"/>
    </xf>
    <xf numFmtId="166" fontId="12" fillId="10" borderId="4" xfId="0" applyNumberFormat="1" applyFont="1" applyFill="1" applyBorder="1" applyAlignment="1" applyProtection="1">
      <alignment horizontal="center" vertical="center" wrapText="1"/>
      <protection locked="0"/>
    </xf>
    <xf numFmtId="164" fontId="0" fillId="10" borderId="1" xfId="33" applyFill="1" applyBorder="1">
      <alignment/>
      <protection/>
    </xf>
    <xf numFmtId="164" fontId="0" fillId="10" borderId="0" xfId="33" applyFill="1">
      <alignment/>
      <protection/>
    </xf>
    <xf numFmtId="164" fontId="9" fillId="0" borderId="1" xfId="44" applyFont="1" applyBorder="1" applyAlignment="1">
      <alignment horizontal="center" vertical="center" wrapText="1"/>
      <protection/>
    </xf>
    <xf numFmtId="164" fontId="12" fillId="0" borderId="1" xfId="44" applyNumberFormat="1" applyFont="1" applyFill="1" applyBorder="1" applyAlignment="1" applyProtection="1">
      <alignment horizontal="right" vertical="top" wrapText="1" shrinkToFit="1"/>
      <protection locked="0"/>
    </xf>
    <xf numFmtId="164" fontId="9" fillId="0" borderId="1" xfId="44" applyNumberFormat="1" applyFont="1" applyFill="1" applyBorder="1" applyAlignment="1" applyProtection="1">
      <alignment horizontal="left" wrapText="1"/>
      <protection/>
    </xf>
    <xf numFmtId="164" fontId="9" fillId="10" borderId="1" xfId="44" applyNumberFormat="1" applyFont="1" applyFill="1" applyBorder="1" applyAlignment="1" applyProtection="1">
      <alignment horizontal="center" vertical="top" wrapText="1" shrinkToFit="1"/>
      <protection locked="0"/>
    </xf>
    <xf numFmtId="169" fontId="9" fillId="0" borderId="1" xfId="44" applyNumberFormat="1" applyFont="1" applyFill="1" applyBorder="1" applyAlignment="1" applyProtection="1">
      <alignment horizontal="right" vertical="top" wrapText="1" shrinkToFit="1"/>
      <protection locked="0"/>
    </xf>
    <xf numFmtId="164" fontId="10" fillId="0" borderId="4" xfId="44" applyFont="1" applyBorder="1" applyAlignment="1">
      <alignment horizontal="left" vertical="top" wrapText="1"/>
      <protection/>
    </xf>
    <xf numFmtId="164" fontId="22" fillId="10" borderId="4" xfId="44" applyFont="1" applyFill="1" applyBorder="1" applyAlignment="1">
      <alignment horizontal="left" wrapText="1"/>
      <protection/>
    </xf>
    <xf numFmtId="166" fontId="14" fillId="0" borderId="1" xfId="44" applyNumberFormat="1" applyFont="1" applyFill="1" applyBorder="1" applyAlignment="1" applyProtection="1">
      <alignment horizontal="center" vertical="center" wrapText="1"/>
      <protection locked="0"/>
    </xf>
    <xf numFmtId="166" fontId="14" fillId="0" borderId="1" xfId="0" applyNumberFormat="1" applyFont="1" applyFill="1" applyBorder="1" applyAlignment="1" applyProtection="1">
      <alignment horizontal="center" vertical="center" wrapText="1"/>
      <protection locked="0"/>
    </xf>
    <xf numFmtId="164" fontId="0" fillId="0" borderId="1" xfId="33" applyBorder="1" applyAlignment="1">
      <alignment horizontal="center" vertical="center"/>
      <protection/>
    </xf>
    <xf numFmtId="164" fontId="10" fillId="0" borderId="1" xfId="44" applyFont="1" applyFill="1" applyBorder="1" applyAlignment="1">
      <alignment horizontal="left" vertical="top" wrapText="1"/>
      <protection/>
    </xf>
    <xf numFmtId="164" fontId="9" fillId="0" borderId="1" xfId="44" applyNumberFormat="1" applyFont="1" applyFill="1" applyBorder="1" applyAlignment="1" applyProtection="1">
      <alignment vertical="top" wrapText="1" shrinkToFit="1"/>
      <protection locked="0"/>
    </xf>
    <xf numFmtId="169" fontId="12" fillId="0" borderId="1" xfId="44" applyNumberFormat="1" applyFont="1" applyFill="1" applyBorder="1" applyAlignment="1" applyProtection="1">
      <alignment horizontal="center" vertical="center" wrapText="1"/>
      <protection/>
    </xf>
    <xf numFmtId="166" fontId="14" fillId="0" borderId="4" xfId="44" applyNumberFormat="1" applyFont="1" applyFill="1" applyBorder="1" applyAlignment="1" applyProtection="1">
      <alignment horizontal="center" vertical="center" wrapText="1"/>
      <protection locked="0"/>
    </xf>
    <xf numFmtId="166" fontId="14" fillId="0" borderId="4" xfId="0" applyNumberFormat="1" applyFont="1" applyFill="1" applyBorder="1" applyAlignment="1" applyProtection="1">
      <alignment horizontal="center" vertical="center" wrapText="1"/>
      <protection locked="0"/>
    </xf>
    <xf numFmtId="164" fontId="9" fillId="0" borderId="1" xfId="44" applyNumberFormat="1" applyFont="1" applyFill="1" applyBorder="1" applyAlignment="1" applyProtection="1">
      <alignment horizontal="center" vertical="center" wrapText="1"/>
      <protection/>
    </xf>
    <xf numFmtId="164" fontId="23" fillId="10" borderId="4" xfId="44" applyFont="1" applyFill="1" applyBorder="1" applyAlignment="1">
      <alignment horizontal="left" wrapText="1"/>
      <protection/>
    </xf>
    <xf numFmtId="164" fontId="23" fillId="10" borderId="4" xfId="44" applyFont="1" applyFill="1" applyBorder="1" applyAlignment="1">
      <alignment horizontal="justify" wrapText="1"/>
      <protection/>
    </xf>
    <xf numFmtId="164" fontId="10" fillId="0" borderId="1" xfId="0" applyNumberFormat="1" applyFont="1" applyFill="1" applyBorder="1" applyAlignment="1" applyProtection="1">
      <alignment horizontal="center" vertical="center" wrapText="1" shrinkToFit="1"/>
      <protection locked="0"/>
    </xf>
    <xf numFmtId="164" fontId="22" fillId="10" borderId="4" xfId="44" applyFont="1" applyFill="1" applyBorder="1" applyAlignment="1">
      <alignment horizontal="left" vertical="top" wrapText="1"/>
      <protection/>
    </xf>
    <xf numFmtId="165" fontId="9" fillId="0" borderId="1" xfId="44" applyNumberFormat="1" applyFont="1" applyFill="1" applyBorder="1" applyAlignment="1" applyProtection="1">
      <alignment horizontal="right" vertical="top" wrapText="1" shrinkToFit="1"/>
      <protection locked="0"/>
    </xf>
    <xf numFmtId="164" fontId="21" fillId="0" borderId="1" xfId="44" applyFont="1" applyFill="1" applyBorder="1" applyAlignment="1">
      <alignment vertical="top" wrapText="1"/>
      <protection/>
    </xf>
    <xf numFmtId="164" fontId="22" fillId="0" borderId="4" xfId="44" applyFont="1" applyFill="1" applyBorder="1" applyAlignment="1">
      <alignment horizontal="left" vertical="top" wrapText="1"/>
      <protection/>
    </xf>
    <xf numFmtId="164" fontId="15" fillId="0" borderId="1" xfId="44" applyNumberFormat="1" applyFont="1" applyFill="1" applyBorder="1" applyAlignment="1" applyProtection="1">
      <alignment horizontal="left" vertical="top" wrapText="1"/>
      <protection locked="0"/>
    </xf>
    <xf numFmtId="164" fontId="14" fillId="0" borderId="1" xfId="44" applyNumberFormat="1" applyFont="1" applyFill="1" applyBorder="1" applyAlignment="1" applyProtection="1">
      <alignment vertical="center" wrapText="1"/>
      <protection locked="0"/>
    </xf>
    <xf numFmtId="164" fontId="12" fillId="0" borderId="1" xfId="44" applyNumberFormat="1" applyFont="1" applyFill="1" applyBorder="1" applyAlignment="1" applyProtection="1">
      <alignment vertical="center" wrapText="1"/>
      <protection locked="0"/>
    </xf>
    <xf numFmtId="164" fontId="15" fillId="0" borderId="1" xfId="44" applyNumberFormat="1" applyFont="1" applyFill="1" applyBorder="1" applyAlignment="1" applyProtection="1">
      <alignment horizontal="center" vertical="center" wrapText="1"/>
      <protection/>
    </xf>
    <xf numFmtId="164" fontId="14" fillId="0" borderId="1" xfId="44" applyNumberFormat="1" applyFont="1" applyFill="1" applyBorder="1" applyAlignment="1" applyProtection="1">
      <alignment horizontal="center" vertical="center" wrapText="1"/>
      <protection locked="0"/>
    </xf>
    <xf numFmtId="164" fontId="12" fillId="0" borderId="1" xfId="44" applyNumberFormat="1" applyFont="1" applyFill="1" applyBorder="1" applyAlignment="1" applyProtection="1">
      <alignment horizontal="center" vertical="center" wrapText="1"/>
      <protection locked="0"/>
    </xf>
    <xf numFmtId="166" fontId="12" fillId="0" borderId="1" xfId="44" applyNumberFormat="1" applyFont="1" applyFill="1" applyBorder="1" applyAlignment="1" applyProtection="1">
      <alignment horizontal="center" vertical="center" wrapText="1" shrinkToFit="1"/>
      <protection locked="0"/>
    </xf>
    <xf numFmtId="166" fontId="12" fillId="0" borderId="1" xfId="0" applyNumberFormat="1" applyFont="1" applyFill="1" applyBorder="1" applyAlignment="1" applyProtection="1">
      <alignment horizontal="center" vertical="center" wrapText="1" shrinkToFit="1"/>
      <protection locked="0"/>
    </xf>
    <xf numFmtId="166" fontId="12" fillId="0" borderId="4" xfId="44" applyNumberFormat="1" applyFont="1" applyFill="1" applyBorder="1" applyAlignment="1" applyProtection="1">
      <alignment horizontal="center" vertical="center" wrapText="1" shrinkToFit="1"/>
      <protection locked="0"/>
    </xf>
    <xf numFmtId="166" fontId="12" fillId="0" borderId="4" xfId="0" applyNumberFormat="1" applyFont="1" applyFill="1" applyBorder="1" applyAlignment="1" applyProtection="1">
      <alignment horizontal="center" vertical="center" wrapText="1" shrinkToFit="1"/>
      <protection locked="0"/>
    </xf>
    <xf numFmtId="164" fontId="24" fillId="0" borderId="1" xfId="44" applyFont="1" applyFill="1" applyBorder="1" applyAlignment="1">
      <alignment horizontal="left" vertical="top" wrapText="1"/>
      <protection/>
    </xf>
    <xf numFmtId="165" fontId="9" fillId="0" borderId="1" xfId="44" applyNumberFormat="1" applyFont="1" applyBorder="1" applyAlignment="1">
      <alignment horizontal="center" vertical="center" wrapText="1"/>
      <protection/>
    </xf>
    <xf numFmtId="164" fontId="15" fillId="0" borderId="1" xfId="44" applyNumberFormat="1" applyFont="1" applyFill="1" applyBorder="1" applyAlignment="1" applyProtection="1">
      <alignment horizontal="left" vertical="top" wrapText="1" shrinkToFit="1"/>
      <protection locked="0"/>
    </xf>
    <xf numFmtId="169" fontId="9" fillId="0" borderId="1" xfId="44" applyNumberFormat="1" applyFont="1" applyFill="1" applyBorder="1" applyAlignment="1" applyProtection="1">
      <alignment horizontal="right" vertical="center" wrapText="1" shrinkToFit="1"/>
      <protection locked="0"/>
    </xf>
    <xf numFmtId="164" fontId="9" fillId="0" borderId="1" xfId="44" applyNumberFormat="1" applyFont="1" applyFill="1" applyBorder="1" applyAlignment="1" applyProtection="1">
      <alignment horizontal="center" vertical="top" wrapText="1" shrinkToFit="1"/>
      <protection locked="0"/>
    </xf>
    <xf numFmtId="165" fontId="9" fillId="0" borderId="1" xfId="44" applyNumberFormat="1" applyFont="1" applyFill="1" applyBorder="1" applyAlignment="1" applyProtection="1">
      <alignment horizontal="center" vertical="top" wrapText="1" shrinkToFit="1"/>
      <protection locked="0"/>
    </xf>
    <xf numFmtId="164" fontId="19" fillId="0" borderId="1" xfId="33" applyFont="1" applyBorder="1" applyAlignment="1">
      <alignment horizontal="center" vertical="center"/>
      <protection/>
    </xf>
    <xf numFmtId="164" fontId="14" fillId="10" borderId="1" xfId="44" applyNumberFormat="1" applyFont="1" applyFill="1" applyBorder="1" applyAlignment="1" applyProtection="1">
      <alignment horizontal="center" vertical="center" wrapText="1"/>
      <protection locked="0"/>
    </xf>
    <xf numFmtId="164" fontId="22" fillId="10" borderId="4" xfId="44" applyFont="1" applyFill="1" applyBorder="1" applyAlignment="1">
      <alignment horizontal="justify" wrapText="1"/>
      <protection/>
    </xf>
    <xf numFmtId="169" fontId="9" fillId="0" borderId="1" xfId="44" applyNumberFormat="1" applyFont="1" applyFill="1" applyBorder="1" applyAlignment="1" applyProtection="1">
      <alignment horizontal="left" vertical="top" wrapText="1" shrinkToFit="1"/>
      <protection locked="0"/>
    </xf>
    <xf numFmtId="164" fontId="25" fillId="10" borderId="4" xfId="44" applyFont="1" applyFill="1" applyBorder="1" applyAlignment="1">
      <alignment horizontal="justify" wrapText="1"/>
      <protection/>
    </xf>
    <xf numFmtId="164" fontId="12" fillId="10" borderId="1" xfId="44" applyNumberFormat="1" applyFont="1" applyFill="1" applyBorder="1" applyAlignment="1" applyProtection="1">
      <alignment horizontal="center" vertical="center" wrapText="1"/>
      <protection locked="0"/>
    </xf>
    <xf numFmtId="164" fontId="26" fillId="0" borderId="1" xfId="44" applyNumberFormat="1" applyFont="1" applyFill="1" applyBorder="1" applyAlignment="1" applyProtection="1">
      <alignment horizontal="center" vertical="center" wrapText="1"/>
      <protection/>
    </xf>
    <xf numFmtId="164" fontId="9" fillId="0" borderId="1" xfId="44" applyFont="1" applyBorder="1" applyAlignment="1">
      <alignment horizontal="justify" vertical="top" wrapText="1"/>
      <protection/>
    </xf>
    <xf numFmtId="164" fontId="12" fillId="0" borderId="1" xfId="44" applyFont="1" applyBorder="1" applyAlignment="1">
      <alignment horizontal="justify" vertical="top" wrapText="1"/>
      <protection/>
    </xf>
    <xf numFmtId="165" fontId="12" fillId="0" borderId="1" xfId="44" applyNumberFormat="1" applyFont="1" applyFill="1" applyBorder="1" applyAlignment="1" applyProtection="1">
      <alignment horizontal="left" wrapText="1"/>
      <protection/>
    </xf>
    <xf numFmtId="164" fontId="28" fillId="10" borderId="4" xfId="44" applyFont="1" applyFill="1" applyBorder="1" applyAlignment="1">
      <alignment horizontal="left" wrapText="1"/>
      <protection/>
    </xf>
    <xf numFmtId="164" fontId="0" fillId="0" borderId="1" xfId="33" applyBorder="1" applyAlignment="1">
      <alignment horizontal="left"/>
      <protection/>
    </xf>
    <xf numFmtId="164" fontId="0" fillId="0" borderId="0" xfId="33" applyAlignment="1">
      <alignment horizontal="left"/>
      <protection/>
    </xf>
    <xf numFmtId="164" fontId="5" fillId="0" borderId="0" xfId="44" applyNumberFormat="1" applyFont="1" applyFill="1" applyBorder="1" applyAlignment="1" applyProtection="1">
      <alignment horizontal="left" vertical="top"/>
      <protection/>
    </xf>
    <xf numFmtId="170" fontId="5" fillId="0" borderId="0" xfId="44" applyNumberFormat="1" applyFont="1" applyFill="1" applyBorder="1" applyAlignment="1" applyProtection="1">
      <alignment horizontal="left" vertical="top"/>
      <protection/>
    </xf>
    <xf numFmtId="164" fontId="29" fillId="0" borderId="0" xfId="44" applyNumberFormat="1" applyFont="1" applyFill="1" applyBorder="1" applyAlignment="1" applyProtection="1">
      <alignment vertical="top"/>
      <protection/>
    </xf>
    <xf numFmtId="170" fontId="5" fillId="0" borderId="0" xfId="44" applyNumberFormat="1" applyFont="1" applyFill="1" applyBorder="1" applyAlignment="1" applyProtection="1">
      <alignment vertical="top"/>
      <protection/>
    </xf>
  </cellXfs>
  <cellStyles count="31">
    <cellStyle name="Normal" xfId="0"/>
    <cellStyle name="Comma" xfId="15"/>
    <cellStyle name="Comma [0]" xfId="16"/>
    <cellStyle name="Currency" xfId="17"/>
    <cellStyle name="Currency [0]" xfId="18"/>
    <cellStyle name="Percent" xfId="19"/>
    <cellStyle name="Данные (редактируемые)" xfId="20"/>
    <cellStyle name="Данные (только для чтения)" xfId="21"/>
    <cellStyle name="Данные для удаления" xfId="22"/>
    <cellStyle name="Заголовки полей" xfId="23"/>
    <cellStyle name="Заголовки полей [печать]" xfId="24"/>
    <cellStyle name="Заголовок меры" xfId="25"/>
    <cellStyle name="Заголовок показателя [печать]" xfId="26"/>
    <cellStyle name="Заголовок показателя константы" xfId="27"/>
    <cellStyle name="Заголовок результата расчета" xfId="28"/>
    <cellStyle name="Заголовок свободного показателя" xfId="29"/>
    <cellStyle name="Значение фильтра" xfId="30"/>
    <cellStyle name="Значение фильтра [печать]" xfId="31"/>
    <cellStyle name="Информация о задаче" xfId="32"/>
    <cellStyle name="Обычный_TMP_1" xfId="33"/>
    <cellStyle name="Отдельная ячейка" xfId="34"/>
    <cellStyle name="Отдельная ячейка - константа" xfId="35"/>
    <cellStyle name="Отдельная ячейка - константа [печать]" xfId="36"/>
    <cellStyle name="Отдельная ячейка [печать]" xfId="37"/>
    <cellStyle name="Отдельная ячейка-результат" xfId="38"/>
    <cellStyle name="Отдельная ячейка-результат [печать]" xfId="39"/>
    <cellStyle name="Свойства элементов измерения" xfId="40"/>
    <cellStyle name="Свойства элементов измерения [печать]" xfId="41"/>
    <cellStyle name="Элементы осей" xfId="42"/>
    <cellStyle name="Элементы осей [печать]" xfId="43"/>
    <cellStyle name="Excel Built-in Normal"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7F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X1113"/>
  <sheetViews>
    <sheetView tabSelected="1" zoomScale="103" zoomScaleNormal="103" workbookViewId="0" topLeftCell="A1">
      <pane xSplit="30" ySplit="10" topLeftCell="AE11" activePane="bottomRight" state="frozen"/>
      <selection pane="topLeft" activeCell="A1" sqref="A1"/>
      <selection pane="topRight" activeCell="AE1" sqref="AE1"/>
      <selection pane="bottomLeft" activeCell="A11" sqref="A11"/>
      <selection pane="bottomRight" activeCell="AH11" sqref="AH11"/>
    </sheetView>
  </sheetViews>
  <sheetFormatPr defaultColWidth="19.421875" defaultRowHeight="24" customHeight="1"/>
  <cols>
    <col min="1" max="1" width="8.57421875" style="1" customWidth="1"/>
    <col min="2" max="2" width="34.57421875" style="1" customWidth="1"/>
    <col min="3" max="3" width="5.57421875" style="1" customWidth="1"/>
    <col min="4" max="30" width="0" style="1" hidden="1" customWidth="1"/>
    <col min="31" max="31" width="6.57421875" style="1" customWidth="1"/>
    <col min="32" max="32" width="11.7109375" style="1" customWidth="1"/>
    <col min="33" max="33" width="13.00390625" style="1" customWidth="1"/>
    <col min="34" max="34" width="11.421875" style="1" customWidth="1"/>
    <col min="35" max="35" width="12.00390625" style="1" customWidth="1"/>
    <col min="36" max="37" width="0" style="1" hidden="1" customWidth="1"/>
    <col min="38" max="38" width="11.7109375" style="1" customWidth="1"/>
    <col min="39" max="39" width="11.57421875" style="1" customWidth="1"/>
    <col min="40" max="40" width="10.57421875" style="1" customWidth="1"/>
    <col min="41" max="41" width="10.421875" style="1" customWidth="1"/>
    <col min="42" max="43" width="0" style="1" hidden="1" customWidth="1"/>
    <col min="44" max="44" width="10.57421875" style="1" customWidth="1"/>
    <col min="45" max="45" width="10.28125" style="1" customWidth="1"/>
    <col min="46" max="46" width="1.8515625" style="1" customWidth="1"/>
    <col min="47" max="47" width="9.57421875" style="1" customWidth="1"/>
    <col min="48" max="48" width="9.7109375" style="1" customWidth="1"/>
    <col min="49" max="49" width="2.140625" style="1" customWidth="1"/>
    <col min="50" max="50" width="0" style="1" hidden="1" customWidth="1"/>
    <col min="51" max="16384" width="18.7109375" style="1" customWidth="1"/>
  </cols>
  <sheetData>
    <row r="1" spans="1:34" ht="12.75" customHeight="1" hidden="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7" ht="12" customHeight="1">
      <c r="A2" s="2"/>
      <c r="B2" s="2"/>
      <c r="C2" s="2"/>
      <c r="D2" s="2"/>
      <c r="E2" s="2"/>
      <c r="F2" s="2"/>
      <c r="G2" s="2"/>
      <c r="H2" s="2"/>
      <c r="I2" s="2"/>
      <c r="J2" s="2"/>
      <c r="K2" s="2"/>
      <c r="L2" s="2"/>
      <c r="M2" s="2"/>
      <c r="N2" s="2"/>
      <c r="O2" s="2"/>
      <c r="P2" s="2"/>
      <c r="Q2" s="2"/>
      <c r="R2" s="2"/>
      <c r="S2" s="2"/>
      <c r="T2" s="2"/>
      <c r="U2" s="2"/>
      <c r="V2" s="3" t="s">
        <v>0</v>
      </c>
      <c r="W2" s="3"/>
      <c r="X2" s="2"/>
      <c r="Y2" s="2"/>
      <c r="Z2" s="2"/>
      <c r="AA2" s="2"/>
      <c r="AB2" s="2"/>
      <c r="AC2" s="2"/>
      <c r="AD2" s="2"/>
      <c r="AE2" s="2"/>
      <c r="AF2" s="2"/>
      <c r="AG2" s="2"/>
      <c r="AH2" s="2"/>
      <c r="AI2" s="4"/>
      <c r="AJ2" s="4"/>
      <c r="AK2" s="4"/>
    </row>
    <row r="3" spans="1:49" ht="23.25" customHeight="1">
      <c r="A3" s="5" t="s">
        <v>1</v>
      </c>
      <c r="B3" s="5"/>
      <c r="C3" s="5"/>
      <c r="D3" s="5"/>
      <c r="E3" s="5"/>
      <c r="F3" s="5"/>
      <c r="G3" s="5"/>
      <c r="H3" s="5"/>
      <c r="I3" s="5"/>
      <c r="J3" s="5"/>
      <c r="K3" s="5"/>
      <c r="L3" s="5"/>
      <c r="M3" s="5"/>
      <c r="N3" s="5"/>
      <c r="O3" s="5"/>
      <c r="P3" s="5"/>
      <c r="Q3" s="5"/>
      <c r="R3" s="5"/>
      <c r="S3" s="5"/>
      <c r="T3" s="5"/>
      <c r="U3" s="5"/>
      <c r="V3" s="6"/>
      <c r="W3" s="6"/>
      <c r="X3" s="6"/>
      <c r="Y3" s="6"/>
      <c r="Z3" s="6"/>
      <c r="AA3" s="6"/>
      <c r="AB3" s="6"/>
      <c r="AC3" s="6"/>
      <c r="AD3" s="6"/>
      <c r="AE3" s="6"/>
      <c r="AF3" s="6"/>
      <c r="AG3" s="6"/>
      <c r="AH3" s="6"/>
      <c r="AI3" s="6"/>
      <c r="AJ3" s="6"/>
      <c r="AK3" s="6"/>
      <c r="AR3" s="7"/>
      <c r="AS3" s="7"/>
      <c r="AT3" s="4"/>
      <c r="AU3" s="4"/>
      <c r="AV3" s="4"/>
      <c r="AW3" s="4"/>
    </row>
    <row r="4" spans="1:49" ht="15.75" customHeight="1">
      <c r="A4" s="5"/>
      <c r="B4" s="5"/>
      <c r="C4" s="8"/>
      <c r="D4" s="8"/>
      <c r="E4" s="8"/>
      <c r="F4" s="8"/>
      <c r="G4" s="8"/>
      <c r="H4" s="8"/>
      <c r="I4" s="8"/>
      <c r="J4" s="8"/>
      <c r="K4" s="8"/>
      <c r="L4" s="8"/>
      <c r="M4" s="8"/>
      <c r="N4" s="8"/>
      <c r="O4" s="9"/>
      <c r="P4" s="9"/>
      <c r="Q4" s="9"/>
      <c r="R4" s="9"/>
      <c r="S4" s="9"/>
      <c r="T4" s="9"/>
      <c r="U4" s="9"/>
      <c r="V4" s="9"/>
      <c r="W4" s="9"/>
      <c r="X4" s="5"/>
      <c r="Y4" s="5"/>
      <c r="Z4" s="5"/>
      <c r="AA4" s="5"/>
      <c r="AB4" s="5"/>
      <c r="AC4" s="5"/>
      <c r="AD4" s="5"/>
      <c r="AE4" s="5"/>
      <c r="AF4" s="5"/>
      <c r="AG4" s="5"/>
      <c r="AH4" s="5"/>
      <c r="AI4" s="5"/>
      <c r="AJ4" s="5"/>
      <c r="AK4" s="5"/>
      <c r="AR4" s="7"/>
      <c r="AS4" s="7"/>
      <c r="AT4" s="4"/>
      <c r="AU4" s="4"/>
      <c r="AV4" s="4"/>
      <c r="AW4" s="4"/>
    </row>
    <row r="5" spans="1:49" ht="9.75" customHeight="1">
      <c r="A5" s="10"/>
      <c r="B5" s="10"/>
      <c r="C5" s="10"/>
      <c r="D5" s="10"/>
      <c r="E5" s="10"/>
      <c r="F5" s="10"/>
      <c r="G5" s="10"/>
      <c r="H5" s="10"/>
      <c r="I5" s="10"/>
      <c r="J5" s="10"/>
      <c r="K5" s="10"/>
      <c r="L5" s="10"/>
      <c r="M5" s="10"/>
      <c r="N5" s="10"/>
      <c r="O5" s="10"/>
      <c r="P5" s="10"/>
      <c r="Q5" s="10"/>
      <c r="R5" s="10"/>
      <c r="S5" s="10"/>
      <c r="T5" s="11" t="s">
        <v>2</v>
      </c>
      <c r="U5" s="11"/>
      <c r="V5" s="11"/>
      <c r="W5" s="11"/>
      <c r="X5" s="10"/>
      <c r="Y5" s="10"/>
      <c r="Z5" s="10"/>
      <c r="AA5" s="10"/>
      <c r="AB5" s="10"/>
      <c r="AC5" s="10"/>
      <c r="AD5" s="5"/>
      <c r="AE5" s="5"/>
      <c r="AF5" s="10"/>
      <c r="AG5" s="10"/>
      <c r="AH5" s="10"/>
      <c r="AI5" s="10"/>
      <c r="AJ5" s="10"/>
      <c r="AK5" s="10"/>
      <c r="AR5" s="12"/>
      <c r="AS5" s="12"/>
      <c r="AT5" s="11"/>
      <c r="AU5" s="11"/>
      <c r="AV5" s="11"/>
      <c r="AW5" s="11"/>
    </row>
    <row r="6" spans="1:50" ht="59.25" customHeight="1">
      <c r="A6" s="13"/>
      <c r="B6" s="13" t="s">
        <v>3</v>
      </c>
      <c r="C6" s="14" t="s">
        <v>4</v>
      </c>
      <c r="D6" s="14" t="s">
        <v>5</v>
      </c>
      <c r="E6" s="14"/>
      <c r="F6" s="14"/>
      <c r="G6" s="14"/>
      <c r="H6" s="14"/>
      <c r="I6" s="14"/>
      <c r="J6" s="14"/>
      <c r="K6" s="14"/>
      <c r="L6" s="14"/>
      <c r="M6" s="14"/>
      <c r="N6" s="14"/>
      <c r="O6" s="14"/>
      <c r="P6" s="14"/>
      <c r="Q6" s="14"/>
      <c r="R6" s="14"/>
      <c r="S6" s="14"/>
      <c r="T6" s="14"/>
      <c r="U6" s="14"/>
      <c r="V6" s="14"/>
      <c r="W6" s="14"/>
      <c r="X6" s="14"/>
      <c r="Y6" s="14"/>
      <c r="Z6" s="14"/>
      <c r="AA6" s="14"/>
      <c r="AB6" s="14"/>
      <c r="AC6" s="14"/>
      <c r="AD6" s="14" t="s">
        <v>6</v>
      </c>
      <c r="AE6" s="15" t="s">
        <v>7</v>
      </c>
      <c r="AF6" s="14" t="s">
        <v>8</v>
      </c>
      <c r="AG6" s="14"/>
      <c r="AH6" s="14"/>
      <c r="AI6" s="14"/>
      <c r="AJ6" s="14"/>
      <c r="AK6" s="14"/>
      <c r="AL6" s="14" t="s">
        <v>9</v>
      </c>
      <c r="AM6" s="14"/>
      <c r="AN6" s="14"/>
      <c r="AO6" s="14"/>
      <c r="AP6" s="14"/>
      <c r="AQ6" s="14"/>
      <c r="AR6" s="16" t="s">
        <v>10</v>
      </c>
      <c r="AS6" s="16"/>
      <c r="AT6" s="16"/>
      <c r="AU6" s="16" t="s">
        <v>11</v>
      </c>
      <c r="AV6" s="16"/>
      <c r="AW6" s="16"/>
      <c r="AX6" s="16" t="s">
        <v>12</v>
      </c>
    </row>
    <row r="7" spans="1:50" ht="17.25" customHeight="1">
      <c r="A7" s="13"/>
      <c r="B7" s="13"/>
      <c r="C7" s="14"/>
      <c r="D7" s="14" t="s">
        <v>13</v>
      </c>
      <c r="E7" s="14"/>
      <c r="F7" s="14"/>
      <c r="G7" s="14"/>
      <c r="H7" s="14"/>
      <c r="I7" s="14"/>
      <c r="J7" s="14"/>
      <c r="K7" s="14"/>
      <c r="L7" s="14"/>
      <c r="M7" s="14"/>
      <c r="N7" s="14"/>
      <c r="O7" s="14"/>
      <c r="P7" s="14"/>
      <c r="Q7" s="14"/>
      <c r="R7" s="14"/>
      <c r="S7" s="14"/>
      <c r="T7" s="14"/>
      <c r="U7" s="14"/>
      <c r="V7" s="14"/>
      <c r="W7" s="14"/>
      <c r="X7" s="14" t="s">
        <v>14</v>
      </c>
      <c r="Y7" s="14"/>
      <c r="Z7" s="14"/>
      <c r="AA7" s="14"/>
      <c r="AB7" s="14"/>
      <c r="AC7" s="14"/>
      <c r="AD7" s="14"/>
      <c r="AE7" s="15"/>
      <c r="AF7" s="14" t="s">
        <v>15</v>
      </c>
      <c r="AG7" s="14"/>
      <c r="AH7" s="14" t="s">
        <v>16</v>
      </c>
      <c r="AI7" s="16" t="s">
        <v>17</v>
      </c>
      <c r="AJ7" s="16" t="s">
        <v>18</v>
      </c>
      <c r="AK7" s="16"/>
      <c r="AL7" s="14" t="s">
        <v>15</v>
      </c>
      <c r="AM7" s="14"/>
      <c r="AN7" s="14" t="s">
        <v>19</v>
      </c>
      <c r="AO7" s="16" t="s">
        <v>17</v>
      </c>
      <c r="AP7" s="16" t="s">
        <v>18</v>
      </c>
      <c r="AQ7" s="16"/>
      <c r="AR7" s="15" t="s">
        <v>15</v>
      </c>
      <c r="AS7" s="14" t="s">
        <v>20</v>
      </c>
      <c r="AT7" s="16"/>
      <c r="AU7" s="15" t="s">
        <v>15</v>
      </c>
      <c r="AV7" s="14" t="s">
        <v>21</v>
      </c>
      <c r="AW7" s="16"/>
      <c r="AX7" s="16"/>
    </row>
    <row r="8" spans="1:50" ht="40.5" customHeight="1">
      <c r="A8" s="13"/>
      <c r="B8" s="13"/>
      <c r="C8" s="14"/>
      <c r="D8" s="17" t="s">
        <v>22</v>
      </c>
      <c r="E8" s="17"/>
      <c r="F8" s="17"/>
      <c r="G8" s="18" t="s">
        <v>23</v>
      </c>
      <c r="H8" s="18"/>
      <c r="I8" s="18"/>
      <c r="J8" s="18"/>
      <c r="K8" s="18" t="s">
        <v>24</v>
      </c>
      <c r="L8" s="18"/>
      <c r="M8" s="18"/>
      <c r="N8" s="19" t="s">
        <v>25</v>
      </c>
      <c r="O8" s="19"/>
      <c r="P8" s="19"/>
      <c r="Q8" s="19"/>
      <c r="R8" s="20" t="s">
        <v>26</v>
      </c>
      <c r="S8" s="20"/>
      <c r="T8" s="20"/>
      <c r="U8" s="18" t="s">
        <v>27</v>
      </c>
      <c r="V8" s="18"/>
      <c r="W8" s="18"/>
      <c r="X8" s="18" t="s">
        <v>28</v>
      </c>
      <c r="Y8" s="18"/>
      <c r="Z8" s="18"/>
      <c r="AA8" s="18" t="s">
        <v>29</v>
      </c>
      <c r="AB8" s="18"/>
      <c r="AC8" s="18"/>
      <c r="AD8" s="14"/>
      <c r="AE8" s="15"/>
      <c r="AF8" s="15"/>
      <c r="AG8" s="14"/>
      <c r="AH8" s="14"/>
      <c r="AI8" s="16"/>
      <c r="AJ8" s="16"/>
      <c r="AK8" s="16"/>
      <c r="AL8" s="14"/>
      <c r="AM8" s="14"/>
      <c r="AN8" s="14"/>
      <c r="AO8" s="16"/>
      <c r="AP8" s="16"/>
      <c r="AQ8" s="16"/>
      <c r="AR8" s="15"/>
      <c r="AS8" s="14"/>
      <c r="AT8" s="16"/>
      <c r="AU8" s="15"/>
      <c r="AV8" s="14"/>
      <c r="AW8" s="16"/>
      <c r="AX8" s="16"/>
    </row>
    <row r="9" spans="1:50" ht="39" customHeight="1">
      <c r="A9" s="13"/>
      <c r="B9" s="13"/>
      <c r="C9" s="14"/>
      <c r="D9" s="14" t="s">
        <v>30</v>
      </c>
      <c r="E9" s="14" t="s">
        <v>31</v>
      </c>
      <c r="F9" s="14" t="s">
        <v>32</v>
      </c>
      <c r="G9" s="14" t="s">
        <v>30</v>
      </c>
      <c r="H9" s="14" t="s">
        <v>31</v>
      </c>
      <c r="I9" s="14" t="s">
        <v>32</v>
      </c>
      <c r="J9" s="14" t="s">
        <v>33</v>
      </c>
      <c r="K9" s="14" t="s">
        <v>30</v>
      </c>
      <c r="L9" s="14" t="s">
        <v>31</v>
      </c>
      <c r="M9" s="14" t="s">
        <v>32</v>
      </c>
      <c r="N9" s="14" t="s">
        <v>30</v>
      </c>
      <c r="O9" s="14" t="s">
        <v>31</v>
      </c>
      <c r="P9" s="14" t="s">
        <v>32</v>
      </c>
      <c r="Q9" s="14" t="s">
        <v>33</v>
      </c>
      <c r="R9" s="14" t="s">
        <v>30</v>
      </c>
      <c r="S9" s="14" t="s">
        <v>31</v>
      </c>
      <c r="T9" s="14" t="s">
        <v>32</v>
      </c>
      <c r="U9" s="14" t="s">
        <v>30</v>
      </c>
      <c r="V9" s="14" t="s">
        <v>31</v>
      </c>
      <c r="W9" s="14" t="s">
        <v>32</v>
      </c>
      <c r="X9" s="14" t="s">
        <v>30</v>
      </c>
      <c r="Y9" s="14" t="s">
        <v>31</v>
      </c>
      <c r="Z9" s="14" t="s">
        <v>32</v>
      </c>
      <c r="AA9" s="14" t="s">
        <v>30</v>
      </c>
      <c r="AB9" s="14" t="s">
        <v>31</v>
      </c>
      <c r="AC9" s="14" t="s">
        <v>34</v>
      </c>
      <c r="AD9" s="14"/>
      <c r="AE9" s="14" t="s">
        <v>35</v>
      </c>
      <c r="AF9" s="14" t="s">
        <v>36</v>
      </c>
      <c r="AG9" s="14" t="s">
        <v>37</v>
      </c>
      <c r="AH9" s="14"/>
      <c r="AI9" s="16"/>
      <c r="AJ9" s="16" t="s">
        <v>38</v>
      </c>
      <c r="AK9" s="16" t="s">
        <v>39</v>
      </c>
      <c r="AL9" s="14" t="s">
        <v>36</v>
      </c>
      <c r="AM9" s="14" t="s">
        <v>37</v>
      </c>
      <c r="AN9" s="14"/>
      <c r="AO9" s="16"/>
      <c r="AP9" s="16" t="s">
        <v>38</v>
      </c>
      <c r="AQ9" s="16" t="s">
        <v>39</v>
      </c>
      <c r="AR9" s="15"/>
      <c r="AS9" s="14"/>
      <c r="AT9" s="16"/>
      <c r="AU9" s="15"/>
      <c r="AV9" s="14"/>
      <c r="AW9" s="16"/>
      <c r="AX9" s="16"/>
    </row>
    <row r="10" spans="1:50" ht="15.75" customHeight="1" hidden="1">
      <c r="A10" s="21"/>
      <c r="B10" s="22">
        <v>1</v>
      </c>
      <c r="C10" s="23">
        <v>2</v>
      </c>
      <c r="D10" s="24">
        <v>3</v>
      </c>
      <c r="E10" s="24">
        <v>4</v>
      </c>
      <c r="F10" s="24">
        <v>5</v>
      </c>
      <c r="G10" s="24">
        <v>6</v>
      </c>
      <c r="H10" s="24">
        <v>7</v>
      </c>
      <c r="I10" s="24">
        <v>8</v>
      </c>
      <c r="J10" s="24">
        <v>9</v>
      </c>
      <c r="K10" s="24">
        <v>10</v>
      </c>
      <c r="L10" s="24">
        <v>11</v>
      </c>
      <c r="M10" s="24">
        <v>12</v>
      </c>
      <c r="N10" s="24">
        <v>13</v>
      </c>
      <c r="O10" s="24">
        <v>14</v>
      </c>
      <c r="P10" s="24">
        <v>15</v>
      </c>
      <c r="Q10" s="24">
        <v>16</v>
      </c>
      <c r="R10" s="24">
        <v>17</v>
      </c>
      <c r="S10" s="24">
        <v>18</v>
      </c>
      <c r="T10" s="24">
        <v>19</v>
      </c>
      <c r="U10" s="24">
        <v>20</v>
      </c>
      <c r="V10" s="24">
        <v>21</v>
      </c>
      <c r="W10" s="24">
        <v>22</v>
      </c>
      <c r="X10" s="24">
        <v>23</v>
      </c>
      <c r="Y10" s="24">
        <v>24</v>
      </c>
      <c r="Z10" s="24">
        <v>25</v>
      </c>
      <c r="AA10" s="24">
        <v>26</v>
      </c>
      <c r="AB10" s="24">
        <v>27</v>
      </c>
      <c r="AC10" s="24">
        <v>28</v>
      </c>
      <c r="AD10" s="24">
        <v>29</v>
      </c>
      <c r="AE10" s="24">
        <v>30</v>
      </c>
      <c r="AF10" s="25">
        <v>31</v>
      </c>
      <c r="AG10" s="25">
        <v>32</v>
      </c>
      <c r="AH10" s="25">
        <v>33</v>
      </c>
      <c r="AI10" s="25">
        <v>34</v>
      </c>
      <c r="AJ10" s="25">
        <v>35</v>
      </c>
      <c r="AK10" s="25">
        <v>36</v>
      </c>
      <c r="AL10" s="25">
        <v>37</v>
      </c>
      <c r="AM10" s="25">
        <v>38</v>
      </c>
      <c r="AN10" s="25">
        <v>39</v>
      </c>
      <c r="AO10" s="25">
        <v>40</v>
      </c>
      <c r="AP10" s="25">
        <v>41</v>
      </c>
      <c r="AQ10" s="25">
        <v>42</v>
      </c>
      <c r="AR10" s="25">
        <v>43</v>
      </c>
      <c r="AS10" s="25">
        <v>44</v>
      </c>
      <c r="AT10" s="25">
        <v>45</v>
      </c>
      <c r="AU10" s="25">
        <v>46</v>
      </c>
      <c r="AV10" s="25">
        <v>47</v>
      </c>
      <c r="AW10" s="25">
        <v>48</v>
      </c>
      <c r="AX10" s="24">
        <v>49</v>
      </c>
    </row>
    <row r="11" spans="1:50" ht="18" customHeight="1">
      <c r="A11" s="26" t="s">
        <v>40</v>
      </c>
      <c r="B11" s="27" t="s">
        <v>41</v>
      </c>
      <c r="C11" s="28">
        <v>1000</v>
      </c>
      <c r="D11" s="29" t="s">
        <v>42</v>
      </c>
      <c r="E11" s="29" t="s">
        <v>42</v>
      </c>
      <c r="F11" s="29" t="s">
        <v>42</v>
      </c>
      <c r="G11" s="29" t="s">
        <v>42</v>
      </c>
      <c r="H11" s="29" t="s">
        <v>42</v>
      </c>
      <c r="I11" s="29" t="s">
        <v>42</v>
      </c>
      <c r="J11" s="29" t="s">
        <v>42</v>
      </c>
      <c r="K11" s="29" t="s">
        <v>42</v>
      </c>
      <c r="L11" s="29" t="s">
        <v>42</v>
      </c>
      <c r="M11" s="29" t="s">
        <v>42</v>
      </c>
      <c r="N11" s="29" t="s">
        <v>42</v>
      </c>
      <c r="O11" s="29" t="s">
        <v>42</v>
      </c>
      <c r="P11" s="29" t="s">
        <v>42</v>
      </c>
      <c r="Q11" s="29" t="s">
        <v>42</v>
      </c>
      <c r="R11" s="29" t="s">
        <v>42</v>
      </c>
      <c r="S11" s="29" t="s">
        <v>42</v>
      </c>
      <c r="T11" s="29" t="s">
        <v>42</v>
      </c>
      <c r="U11" s="29" t="s">
        <v>42</v>
      </c>
      <c r="V11" s="29" t="s">
        <v>42</v>
      </c>
      <c r="W11" s="29" t="s">
        <v>42</v>
      </c>
      <c r="X11" s="29" t="s">
        <v>42</v>
      </c>
      <c r="Y11" s="29" t="s">
        <v>42</v>
      </c>
      <c r="Z11" s="29" t="s">
        <v>42</v>
      </c>
      <c r="AA11" s="29" t="s">
        <v>42</v>
      </c>
      <c r="AB11" s="29" t="s">
        <v>42</v>
      </c>
      <c r="AC11" s="29" t="s">
        <v>42</v>
      </c>
      <c r="AD11" s="29" t="s">
        <v>42</v>
      </c>
      <c r="AE11" s="29" t="s">
        <v>42</v>
      </c>
      <c r="AF11" s="30">
        <f>AF12+AF200+AF268+AF306+AF354</f>
        <v>170424872</v>
      </c>
      <c r="AG11" s="30">
        <f>AG12+AG200+AG268+AG306+AG354</f>
        <v>158089343.92000002</v>
      </c>
      <c r="AH11" s="30">
        <f>AH12+AH200+AH268+AH306+AH354</f>
        <v>136882945</v>
      </c>
      <c r="AI11" s="30">
        <f>AI12+AI200+AI268+AI306+AI354</f>
        <v>95606980.68</v>
      </c>
      <c r="AJ11" s="30">
        <f>AJ12+AJ200+AJ268+AJ306+AJ354</f>
        <v>650700</v>
      </c>
      <c r="AK11" s="31">
        <f>AK12+AK200+AK268+AK306+AK354</f>
        <v>650700</v>
      </c>
      <c r="AL11" s="31">
        <f>AL12+AL200+AL268+AL306+AL354</f>
        <v>17545298</v>
      </c>
      <c r="AM11" s="31">
        <f>AM12+AM200+AM268+AM306+AM354</f>
        <v>6773418.32</v>
      </c>
      <c r="AN11" s="31">
        <f>AN12+AN200+AN268+AN306+AN354</f>
        <v>16936474</v>
      </c>
      <c r="AO11" s="31">
        <f>AO12+AO200+AO268+AO306+AO354</f>
        <v>0</v>
      </c>
      <c r="AP11" s="31">
        <f>AP12+AP200+AP268+AP306+AP354</f>
        <v>0</v>
      </c>
      <c r="AQ11" s="31">
        <f>AQ12+AQ200+AQ268+AQ306+AQ354</f>
        <v>0</v>
      </c>
      <c r="AR11" s="31">
        <f>AR12+AR200+AR268+AR306+AR354</f>
        <v>0</v>
      </c>
      <c r="AS11" s="31">
        <f>AS12+AS200+AS268+AS306+AS354</f>
        <v>0</v>
      </c>
      <c r="AT11" s="31">
        <f>AT12+AT200+AT268+AT306+AT354</f>
        <v>0</v>
      </c>
      <c r="AU11" s="31">
        <f>AU12+AU200+AU268+AU306+AU354</f>
        <v>0</v>
      </c>
      <c r="AV11" s="31">
        <f>AV12+AV200+AV268+AV306+AV354</f>
        <v>0</v>
      </c>
      <c r="AW11" s="32">
        <f>AW12+AW200+AW268+AW306+AW354</f>
        <v>0</v>
      </c>
      <c r="AX11" s="33"/>
    </row>
    <row r="12" spans="1:50" ht="12.75" customHeight="1">
      <c r="A12" s="34" t="s">
        <v>43</v>
      </c>
      <c r="B12" s="35" t="s">
        <v>44</v>
      </c>
      <c r="C12" s="36">
        <v>1001</v>
      </c>
      <c r="D12" s="37" t="s">
        <v>42</v>
      </c>
      <c r="E12" s="37" t="s">
        <v>42</v>
      </c>
      <c r="F12" s="37" t="s">
        <v>42</v>
      </c>
      <c r="G12" s="37" t="s">
        <v>42</v>
      </c>
      <c r="H12" s="37" t="s">
        <v>42</v>
      </c>
      <c r="I12" s="37" t="s">
        <v>42</v>
      </c>
      <c r="J12" s="37" t="s">
        <v>42</v>
      </c>
      <c r="K12" s="37" t="s">
        <v>42</v>
      </c>
      <c r="L12" s="37" t="s">
        <v>42</v>
      </c>
      <c r="M12" s="37" t="s">
        <v>42</v>
      </c>
      <c r="N12" s="37" t="s">
        <v>42</v>
      </c>
      <c r="O12" s="37" t="s">
        <v>42</v>
      </c>
      <c r="P12" s="37" t="s">
        <v>42</v>
      </c>
      <c r="Q12" s="37" t="s">
        <v>42</v>
      </c>
      <c r="R12" s="37" t="s">
        <v>42</v>
      </c>
      <c r="S12" s="37" t="s">
        <v>42</v>
      </c>
      <c r="T12" s="37" t="s">
        <v>42</v>
      </c>
      <c r="U12" s="37" t="s">
        <v>42</v>
      </c>
      <c r="V12" s="37" t="s">
        <v>42</v>
      </c>
      <c r="W12" s="37" t="s">
        <v>42</v>
      </c>
      <c r="X12" s="37" t="s">
        <v>42</v>
      </c>
      <c r="Y12" s="37" t="s">
        <v>42</v>
      </c>
      <c r="Z12" s="37" t="s">
        <v>42</v>
      </c>
      <c r="AA12" s="37" t="s">
        <v>42</v>
      </c>
      <c r="AB12" s="37" t="s">
        <v>42</v>
      </c>
      <c r="AC12" s="37" t="s">
        <v>42</v>
      </c>
      <c r="AD12" s="37" t="s">
        <v>42</v>
      </c>
      <c r="AE12" s="37" t="s">
        <v>42</v>
      </c>
      <c r="AF12" s="38">
        <f>AF14+AF136</f>
        <v>71244315</v>
      </c>
      <c r="AG12" s="38">
        <f>AG14+AG136</f>
        <v>59163704.59</v>
      </c>
      <c r="AH12" s="38">
        <f>AH14+AH136</f>
        <v>51392222</v>
      </c>
      <c r="AI12" s="38">
        <f>AI14+AI136</f>
        <v>28100198.720000003</v>
      </c>
      <c r="AJ12" s="38">
        <f>AJ14+AJ136</f>
        <v>0</v>
      </c>
      <c r="AK12" s="38">
        <f>AK14+AK136</f>
        <v>0</v>
      </c>
      <c r="AL12" s="38">
        <f>AL14+AL136</f>
        <v>14741874</v>
      </c>
      <c r="AM12" s="38">
        <f>AM14+AM136</f>
        <v>4019294.32</v>
      </c>
      <c r="AN12" s="38">
        <f>AN14+AN136</f>
        <v>15266087</v>
      </c>
      <c r="AO12" s="38">
        <f>AO14+AO136</f>
        <v>0</v>
      </c>
      <c r="AP12" s="38">
        <f>AP14+AP136</f>
        <v>0</v>
      </c>
      <c r="AQ12" s="38">
        <f>AQ14+AQ136</f>
        <v>0</v>
      </c>
      <c r="AR12" s="38">
        <f>AR14+AR136</f>
        <v>0</v>
      </c>
      <c r="AS12" s="38">
        <f>AS14+AS136</f>
        <v>0</v>
      </c>
      <c r="AT12" s="38">
        <f>AT14+AT136</f>
        <v>0</v>
      </c>
      <c r="AU12" s="38">
        <f>AU14+AU136</f>
        <v>0</v>
      </c>
      <c r="AV12" s="38">
        <f>AV14+AV136</f>
        <v>0</v>
      </c>
      <c r="AW12" s="38">
        <f>AW14+AW136</f>
        <v>0</v>
      </c>
      <c r="AX12" s="39"/>
    </row>
    <row r="13" spans="1:50" ht="12.75" customHeight="1">
      <c r="A13" s="34"/>
      <c r="B13" s="40" t="s">
        <v>45</v>
      </c>
      <c r="C13" s="41"/>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42"/>
      <c r="AF13" s="43"/>
      <c r="AG13" s="43"/>
      <c r="AH13" s="43"/>
      <c r="AI13" s="43"/>
      <c r="AJ13" s="43"/>
      <c r="AK13" s="44"/>
      <c r="AL13" s="44"/>
      <c r="AM13" s="44"/>
      <c r="AN13" s="44"/>
      <c r="AO13" s="44"/>
      <c r="AP13" s="44"/>
      <c r="AQ13" s="44"/>
      <c r="AR13" s="44"/>
      <c r="AS13" s="44"/>
      <c r="AT13" s="44"/>
      <c r="AU13" s="44"/>
      <c r="AV13" s="44"/>
      <c r="AW13" s="43"/>
      <c r="AX13" s="39"/>
    </row>
    <row r="14" spans="1:50" ht="12.75" customHeight="1">
      <c r="A14" s="34" t="s">
        <v>46</v>
      </c>
      <c r="B14" s="35" t="s">
        <v>47</v>
      </c>
      <c r="C14" s="45">
        <v>1002</v>
      </c>
      <c r="D14" s="37" t="s">
        <v>42</v>
      </c>
      <c r="E14" s="37" t="s">
        <v>42</v>
      </c>
      <c r="F14" s="37" t="s">
        <v>42</v>
      </c>
      <c r="G14" s="37" t="s">
        <v>42</v>
      </c>
      <c r="H14" s="37" t="s">
        <v>42</v>
      </c>
      <c r="I14" s="37" t="s">
        <v>42</v>
      </c>
      <c r="J14" s="37" t="s">
        <v>42</v>
      </c>
      <c r="K14" s="37" t="s">
        <v>42</v>
      </c>
      <c r="L14" s="37" t="s">
        <v>42</v>
      </c>
      <c r="M14" s="37" t="s">
        <v>42</v>
      </c>
      <c r="N14" s="37" t="s">
        <v>42</v>
      </c>
      <c r="O14" s="37" t="s">
        <v>42</v>
      </c>
      <c r="P14" s="37" t="s">
        <v>42</v>
      </c>
      <c r="Q14" s="37" t="s">
        <v>42</v>
      </c>
      <c r="R14" s="37" t="s">
        <v>42</v>
      </c>
      <c r="S14" s="37" t="s">
        <v>42</v>
      </c>
      <c r="T14" s="37" t="s">
        <v>42</v>
      </c>
      <c r="U14" s="37" t="s">
        <v>42</v>
      </c>
      <c r="V14" s="37" t="s">
        <v>42</v>
      </c>
      <c r="W14" s="37" t="s">
        <v>42</v>
      </c>
      <c r="X14" s="37" t="s">
        <v>42</v>
      </c>
      <c r="Y14" s="37" t="s">
        <v>42</v>
      </c>
      <c r="Z14" s="37" t="s">
        <v>42</v>
      </c>
      <c r="AA14" s="37" t="s">
        <v>42</v>
      </c>
      <c r="AB14" s="37" t="s">
        <v>42</v>
      </c>
      <c r="AC14" s="37" t="s">
        <v>42</v>
      </c>
      <c r="AD14" s="37" t="s">
        <v>42</v>
      </c>
      <c r="AE14" s="46" t="s">
        <v>42</v>
      </c>
      <c r="AF14" s="47">
        <f>AF15+AF19+AF21+AF25+AF29+AF32+AF35+AF37+AF39+AF42+AF44+AF46+AF48+AF50+AF57+AF60+AF63+AF66+AF68+AF71+AF74+AF77+AF81+AF85+AF87+AF89+AF92+AF94+AF96+AF98+AF102+AF105+AF109+AF111+AF113+AF115+AF117+AF119+AF122+AF124+AF126+AF128+AF130+AF132+AF134</f>
        <v>70963261</v>
      </c>
      <c r="AG14" s="47">
        <f>AG15+AG19+AG21+AG25+AG29+AG32+AG35+AG37+AG39+AG42+AG44+AG46+AG48+AG50+AG57+AG60+AG63+AG66+AG68+AG71+AG74+AG77+AG81+AG85+AG87+AG89+AG92+AG94+AG96+AG98+AG102+AG105+AG109+AG111+AG113+AG115+AG117+AG119+AG122+AG124+AG126+AG128+AG130+AG132+AG134</f>
        <v>58882650.59</v>
      </c>
      <c r="AH14" s="47">
        <f>AH15+AH19+AH21+AH25+AH29+AH32+AH35+AH37+AH39+AH42+AH44+AH46+AH48+AH50+AH57+AH60+AH63+AH66+AH68+AH71+AH74+AH77+AH81+AH85+AH87+AH89+AH92+AH94+AH96+AH98+AH102+AH105+AH109+AH111+AH113+AH115+AH117+AH119+AH122+AH124+AH126+AH128+AH130+AH132+AH134</f>
        <v>51392222</v>
      </c>
      <c r="AI14" s="47">
        <f>AI15+AI19+AI21+AI25+AI29+AI32+AI35+AI37+AI39+AI42+AI44+AI46+AI48+AI50+AI57+AI60+AI63+AI66+AI68+AI71+AI74+AI77+AI81+AI85+AI87+AI89+AI92+AI94+AI96+AI98+AI102+AI105+AI109+AI111+AI113+AI115+AI117+AI119+AI122+AI124+AI126+AI128+AI130+AI132+AI134</f>
        <v>27819144.720000003</v>
      </c>
      <c r="AJ14" s="47">
        <f>AJ15+AJ19+AJ21+AJ25+AJ29+AJ32+AJ35+AJ37+AJ39+AJ42+AJ44+AJ46+AJ48+AJ50+AJ57+AJ60+AJ63+AJ66+AJ68+AJ71+AJ74+AJ77+AJ81+AJ85+AJ87+AJ89+AJ92+AJ94+AJ96+AJ98+AJ102+AJ105+AJ109+AJ111+AJ113+AJ115+AJ117+AJ119+AJ122+AJ124+AJ126+AJ128+AJ130+AJ132+AJ134</f>
        <v>0</v>
      </c>
      <c r="AK14" s="47">
        <f>AK15+AK19+AK21+AK25+AK29+AK32+AK35+AK37+AK39+AK42+AK44+AK46+AK48+AK50+AK57+AK60+AK63+AK66+AK68+AK71+AK74+AK77+AK81+AK85+AK87+AK89+AK92+AK94+AK96+AK98+AK102+AK105+AK109+AK111+AK113+AK115+AK117+AK119+AK122+AK124+AK126+AK128+AK130+AK132+AK134</f>
        <v>0</v>
      </c>
      <c r="AL14" s="47">
        <f>AL15+AL19+AL21+AL25+AL29+AL32+AL35+AL37+AL39+AL42+AL44+AL46+AL48+AL50+AL57+AL60+AL63+AL66+AL68+AL71+AL74+AL77+AL81+AL85+AL87+AL89+AL92+AL94+AL96+AL98+AL102+AL105+AL109+AL111+AL113+AL115+AL117+AL119+AL122+AL124+AL126+AL128+AL130+AL132+AL134</f>
        <v>14741874</v>
      </c>
      <c r="AM14" s="47">
        <f>AM15+AM19+AM21+AM25+AM29+AM32+AM35+AM37+AM39+AM42+AM44+AM46+AM48+AM50+AM57+AM60+AM63+AM66+AM68+AM71+AM74+AM77+AM81+AM85+AM87+AM89+AM92+AM94+AM96+AM98+AM102+AM105+AM109+AM111+AM113+AM115+AM117+AM119+AM122+AM124+AM126+AM128+AM130+AM132+AM134</f>
        <v>4019294.32</v>
      </c>
      <c r="AN14" s="47">
        <f>AN15+AN19+AN21+AN25+AN29+AN32+AN35+AN37+AN39+AN42+AN44+AN46+AN48+AN50+AN57+AN60+AN63+AN66+AN68+AN71+AN74+AN77+AN81+AN85+AN87+AN89+AN92+AN94+AN96+AN98+AN102+AN105+AN109+AN111+AN113+AN115+AN117+AN119+AN122+AN124+AN126+AN128+AN130+AN132+AN134</f>
        <v>15266087</v>
      </c>
      <c r="AO14" s="47">
        <f>AO15+AO19+AO21+AO25+AO29+AO32+AO35+AO37+AO39+AO42+AO44+AO46+AO48+AO50+AO57+AO60+AO63+AO66+AO68+AO71+AO74+AO77+AO81+AO85+AO87+AO89+AO92+AO94+AO96+AO98+AO102+AO105+AO109+AO111+AO113+AO115+AO117+AO119+AO122+AO124+AO126+AO128+AO130+AO132+AO134</f>
        <v>0</v>
      </c>
      <c r="AP14" s="47">
        <f>AP15+AP19+AP21+AP25+AP29+AP32+AP35+AP37+AP39+AP42+AP44+AP46+AP48+AP50+AP57+AP60+AP63+AP66+AP68+AP71+AP74+AP77+AP81+AP85+AP87+AP89+AP92+AP94+AP96+AP98+AP102+AP105+AP109+AP111+AP113+AP115+AP117+AP119+AP122+AP124+AP126+AP128+AP130+AP132+AP134</f>
        <v>0</v>
      </c>
      <c r="AQ14" s="47">
        <f>AQ15+AQ19+AQ21+AQ25+AQ29+AQ32+AQ35+AQ37+AQ39+AQ42+AQ44+AQ46+AQ48+AQ50+AQ57+AQ60+AQ63+AQ66+AQ68+AQ71+AQ74+AQ77+AQ81+AQ85+AQ87+AQ89+AQ92+AQ94+AQ96+AQ98+AQ102+AQ105+AQ109+AQ111+AQ113+AQ115+AQ117+AQ119+AQ122+AQ124+AQ126+AQ128+AQ130+AQ132+AQ134</f>
        <v>0</v>
      </c>
      <c r="AR14" s="47">
        <f>AR15+AR19+AR21+AR25+AR29+AR32+AR35+AR37+AR39+AR42+AR44+AR46+AR48+AR50+AR57+AR60+AR63+AR66+AR68+AR71+AR74+AR77+AR81+AR85+AR87+AR89+AR92+AR94+AR96+AR98+AR102+AR105+AR109+AR111+AR113+AR115+AR117+AR119+AR122+AR124+AR126+AR128+AR130+AR132+AR134</f>
        <v>0</v>
      </c>
      <c r="AS14" s="47">
        <f>AS15+AS19+AS21+AS25+AS29+AS32+AS35+AS37+AS39+AS42+AS44+AS46+AS48+AS50+AS57+AS60+AS63+AS66+AS68+AS71+AS74+AS77+AS81+AS85+AS87+AS89+AS92+AS94+AS96+AS98+AS102+AS105+AS109+AS111+AS113+AS115+AS117+AS119+AS122+AS124+AS126+AS128+AS130+AS132+AS134</f>
        <v>0</v>
      </c>
      <c r="AT14" s="47">
        <f>AT15+AT19+AT21+AT25+AT29+AT32+AT35+AT37+AT39+AT42+AT44+AT46+AT48+AT50+AT57+AT60+AT63+AT66+AT68+AT71+AT74+AT77+AT81+AT85+AT87+AT89+AT92+AT94+AT96+AT98+AT102+AT105+AT109+AT111+AT113+AT115+AT117+AT119+AT122+AT124+AT126+AT128+AT130+AT132+AT134</f>
        <v>0</v>
      </c>
      <c r="AU14" s="47">
        <f>AU15+AU19+AU21+AU25+AU29+AU32+AU35+AU37+AU39+AU42+AU44+AU46+AU48+AU50+AU57+AU60+AU63+AU66+AU68+AU71+AU74+AU77+AU81+AU85+AU87+AU89+AU92+AU94+AU96+AU98+AU102+AU105+AU109+AU111+AU113+AU115+AU117+AU119+AU122+AU124+AU126+AU128+AU130+AU132+AU134</f>
        <v>0</v>
      </c>
      <c r="AV14" s="47">
        <f>AV15+AV19+AV21+AV25+AV29+AV32+AV35+AV37+AV39+AV42+AV44+AV46+AV48+AV50+AV57+AV60+AV63+AV66+AV68+AV71+AV74+AV77+AV81+AV85+AV87+AV89+AV92+AV94+AV96+AV98+AV102+AV105+AV109+AV111+AV113+AV115+AV117+AV119+AV122+AV124+AV126+AV128+AV130+AV132+AV134</f>
        <v>0</v>
      </c>
      <c r="AW14" s="47">
        <f>AW15+AW19+AW21+AW25+AW29+AW32+AW35+AW37+AW39+AW42+AW44+AW46+AW48+AW50+AW57+AW60+AW63+AW66+AW68+AW71+AW74+AW77+AW81+AW85+AW87+AW89+AW92+AW94+AW96+AW98+AW102+AW105+AW109+AW111+AW113+AW115+AW117+AW119+AW122+AW124+AW126+AW128+AW130+AW132+AW134</f>
        <v>0</v>
      </c>
      <c r="AX14" s="39"/>
    </row>
    <row r="15" spans="1:50" ht="24.75" customHeight="1">
      <c r="A15" s="48" t="s">
        <v>48</v>
      </c>
      <c r="B15" s="49" t="s">
        <v>49</v>
      </c>
      <c r="C15" s="50">
        <v>1003</v>
      </c>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51"/>
      <c r="AF15" s="52">
        <f>SUM(AF16:AF18)</f>
        <v>0</v>
      </c>
      <c r="AG15" s="52">
        <f>SUM(AG16:AG18)</f>
        <v>0</v>
      </c>
      <c r="AH15" s="52">
        <f>SUM(AH16:AH18)</f>
        <v>0</v>
      </c>
      <c r="AI15" s="52">
        <f>SUM(AI16:AI18)</f>
        <v>0</v>
      </c>
      <c r="AJ15" s="52">
        <f>SUM(AJ16:AJ18)</f>
        <v>0</v>
      </c>
      <c r="AK15" s="53">
        <f>SUM(AK16:AK18)</f>
        <v>0</v>
      </c>
      <c r="AL15" s="53">
        <f>SUM(AL16:AL18)</f>
        <v>0</v>
      </c>
      <c r="AM15" s="53">
        <f>SUM(AM16:AM18)</f>
        <v>0</v>
      </c>
      <c r="AN15" s="53">
        <f>SUM(AN16:AN18)</f>
        <v>0</v>
      </c>
      <c r="AO15" s="53">
        <f>SUM(AO16:AO18)</f>
        <v>0</v>
      </c>
      <c r="AP15" s="53">
        <f>SUM(AP16:AP18)</f>
        <v>0</v>
      </c>
      <c r="AQ15" s="53">
        <f>SUM(AQ16:AQ18)</f>
        <v>0</v>
      </c>
      <c r="AR15" s="53">
        <f>SUM(AR16:AR18)</f>
        <v>0</v>
      </c>
      <c r="AS15" s="53">
        <f>SUM(AS16:AS18)</f>
        <v>0</v>
      </c>
      <c r="AT15" s="53">
        <f>SUM(AT16:AT18)</f>
        <v>0</v>
      </c>
      <c r="AU15" s="53">
        <f>SUM(AU16:AU18)</f>
        <v>0</v>
      </c>
      <c r="AV15" s="53">
        <f>SUM(AV16:AV18)</f>
        <v>0</v>
      </c>
      <c r="AW15" s="52">
        <f>SUM(AW16:AW18)</f>
        <v>0</v>
      </c>
      <c r="AX15" s="39"/>
    </row>
    <row r="16" spans="1:50" ht="12.75" customHeight="1">
      <c r="A16" s="54"/>
      <c r="B16" s="49"/>
      <c r="C16" s="50"/>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51"/>
      <c r="AF16" s="52"/>
      <c r="AG16" s="52"/>
      <c r="AH16" s="52"/>
      <c r="AI16" s="55"/>
      <c r="AJ16" s="55"/>
      <c r="AK16" s="56"/>
      <c r="AL16" s="56"/>
      <c r="AM16" s="56"/>
      <c r="AN16" s="56"/>
      <c r="AO16" s="56"/>
      <c r="AP16" s="56"/>
      <c r="AQ16" s="56"/>
      <c r="AR16" s="56"/>
      <c r="AS16" s="56"/>
      <c r="AT16" s="56"/>
      <c r="AU16" s="56"/>
      <c r="AV16" s="56"/>
      <c r="AW16" s="55"/>
      <c r="AX16" s="39"/>
    </row>
    <row r="17" spans="1:50" ht="12.75" customHeight="1">
      <c r="A17" s="54"/>
      <c r="B17" s="49"/>
      <c r="C17" s="50"/>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51"/>
      <c r="AF17" s="52"/>
      <c r="AG17" s="52"/>
      <c r="AH17" s="52"/>
      <c r="AI17" s="55"/>
      <c r="AJ17" s="55"/>
      <c r="AK17" s="56"/>
      <c r="AL17" s="56"/>
      <c r="AM17" s="56"/>
      <c r="AN17" s="56"/>
      <c r="AO17" s="56"/>
      <c r="AP17" s="56"/>
      <c r="AQ17" s="56"/>
      <c r="AR17" s="56"/>
      <c r="AS17" s="56"/>
      <c r="AT17" s="56"/>
      <c r="AU17" s="56"/>
      <c r="AV17" s="56"/>
      <c r="AW17" s="55"/>
      <c r="AX17" s="39"/>
    </row>
    <row r="18" spans="1:50" ht="12.75" customHeight="1">
      <c r="A18" s="54"/>
      <c r="B18" s="49"/>
      <c r="C18" s="50"/>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51"/>
      <c r="AF18" s="52"/>
      <c r="AG18" s="52"/>
      <c r="AH18" s="52"/>
      <c r="AI18" s="55"/>
      <c r="AJ18" s="55"/>
      <c r="AK18" s="56"/>
      <c r="AL18" s="56"/>
      <c r="AM18" s="56"/>
      <c r="AN18" s="56"/>
      <c r="AO18" s="56"/>
      <c r="AP18" s="56"/>
      <c r="AQ18" s="56"/>
      <c r="AR18" s="56"/>
      <c r="AS18" s="56"/>
      <c r="AT18" s="56"/>
      <c r="AU18" s="56"/>
      <c r="AV18" s="56"/>
      <c r="AW18" s="55"/>
      <c r="AX18" s="39"/>
    </row>
    <row r="19" spans="1:50" ht="12.75" customHeight="1">
      <c r="A19" s="54" t="s">
        <v>50</v>
      </c>
      <c r="B19" s="49" t="s">
        <v>51</v>
      </c>
      <c r="C19" s="50">
        <v>1004</v>
      </c>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51"/>
      <c r="AF19" s="52">
        <f>SUM(AF20)</f>
        <v>0</v>
      </c>
      <c r="AG19" s="52">
        <f>SUM(AG20)</f>
        <v>0</v>
      </c>
      <c r="AH19" s="52">
        <f>SUM(AH20)</f>
        <v>0</v>
      </c>
      <c r="AI19" s="52">
        <f>SUM(AI20)</f>
        <v>0</v>
      </c>
      <c r="AJ19" s="52">
        <f>SUM(AJ20)</f>
        <v>0</v>
      </c>
      <c r="AK19" s="53">
        <f>SUM(AK20)</f>
        <v>0</v>
      </c>
      <c r="AL19" s="53">
        <f>SUM(AL20)</f>
        <v>0</v>
      </c>
      <c r="AM19" s="53">
        <f>SUM(AM20)</f>
        <v>0</v>
      </c>
      <c r="AN19" s="53">
        <f>SUM(AN20)</f>
        <v>0</v>
      </c>
      <c r="AO19" s="53">
        <f>SUM(AO20)</f>
        <v>0</v>
      </c>
      <c r="AP19" s="53">
        <f>SUM(AP20)</f>
        <v>0</v>
      </c>
      <c r="AQ19" s="53">
        <f>SUM(AQ20)</f>
        <v>0</v>
      </c>
      <c r="AR19" s="53">
        <f>SUM(AR20)</f>
        <v>0</v>
      </c>
      <c r="AS19" s="53">
        <f>SUM(AS20)</f>
        <v>0</v>
      </c>
      <c r="AT19" s="53">
        <f>SUM(AT20)</f>
        <v>0</v>
      </c>
      <c r="AU19" s="53">
        <f>SUM(AU20)</f>
        <v>0</v>
      </c>
      <c r="AV19" s="53">
        <f>SUM(AV20)</f>
        <v>0</v>
      </c>
      <c r="AW19" s="52">
        <f>SUM(AW20)</f>
        <v>0</v>
      </c>
      <c r="AX19" s="39"/>
    </row>
    <row r="20" spans="1:50" ht="12.75" customHeight="1">
      <c r="A20" s="54"/>
      <c r="B20" s="49"/>
      <c r="C20" s="50"/>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51"/>
      <c r="AF20" s="52"/>
      <c r="AG20" s="52"/>
      <c r="AH20" s="52"/>
      <c r="AI20" s="55"/>
      <c r="AJ20" s="55"/>
      <c r="AK20" s="56"/>
      <c r="AL20" s="56"/>
      <c r="AM20" s="56"/>
      <c r="AN20" s="56"/>
      <c r="AO20" s="56"/>
      <c r="AP20" s="56"/>
      <c r="AQ20" s="56"/>
      <c r="AR20" s="56"/>
      <c r="AS20" s="56"/>
      <c r="AT20" s="56"/>
      <c r="AU20" s="56"/>
      <c r="AV20" s="56"/>
      <c r="AW20" s="55"/>
      <c r="AX20" s="39"/>
    </row>
    <row r="21" spans="1:50" ht="12.75" customHeight="1">
      <c r="A21" s="54" t="s">
        <v>52</v>
      </c>
      <c r="B21" s="49" t="s">
        <v>53</v>
      </c>
      <c r="C21" s="50">
        <v>1005</v>
      </c>
      <c r="D21" s="57" t="s">
        <v>54</v>
      </c>
      <c r="E21" s="58" t="s">
        <v>55</v>
      </c>
      <c r="F21" s="58" t="s">
        <v>56</v>
      </c>
      <c r="G21" s="13"/>
      <c r="H21" s="13"/>
      <c r="I21" s="13"/>
      <c r="J21" s="13"/>
      <c r="K21" s="13"/>
      <c r="L21" s="13"/>
      <c r="M21" s="13"/>
      <c r="N21" s="13"/>
      <c r="O21" s="13"/>
      <c r="P21" s="13"/>
      <c r="Q21" s="13"/>
      <c r="R21" s="13"/>
      <c r="S21" s="13"/>
      <c r="T21" s="13"/>
      <c r="U21" s="13"/>
      <c r="V21" s="13"/>
      <c r="W21" s="13"/>
      <c r="X21" s="13"/>
      <c r="Y21" s="13"/>
      <c r="Z21" s="13"/>
      <c r="AA21" s="13"/>
      <c r="AB21" s="13"/>
      <c r="AC21" s="13"/>
      <c r="AD21" s="13"/>
      <c r="AE21" s="51"/>
      <c r="AF21" s="52">
        <f>SUM(AF22:AF24)</f>
        <v>18500</v>
      </c>
      <c r="AG21" s="52">
        <f>SUM(AG22:AG24)</f>
        <v>18500</v>
      </c>
      <c r="AH21" s="52">
        <f>SUM(AH22:AH24)</f>
        <v>240000</v>
      </c>
      <c r="AI21" s="52">
        <f>SUM(AI22:AI24)</f>
        <v>0</v>
      </c>
      <c r="AJ21" s="52">
        <f>SUM(AJ22:AJ24)</f>
        <v>0</v>
      </c>
      <c r="AK21" s="53">
        <f>SUM(AK22:AK24)</f>
        <v>0</v>
      </c>
      <c r="AL21" s="53">
        <f>SUM(AL22:AL24)</f>
        <v>0</v>
      </c>
      <c r="AM21" s="53">
        <f>SUM(AM22:AM24)</f>
        <v>0</v>
      </c>
      <c r="AN21" s="53">
        <f>SUM(AN22:AN24)</f>
        <v>0</v>
      </c>
      <c r="AO21" s="53">
        <f>SUM(AO22:AO24)</f>
        <v>0</v>
      </c>
      <c r="AP21" s="53">
        <f>SUM(AP22:AP24)</f>
        <v>0</v>
      </c>
      <c r="AQ21" s="53">
        <f>SUM(AQ22:AQ24)</f>
        <v>0</v>
      </c>
      <c r="AR21" s="53">
        <f>SUM(AR22:AR24)</f>
        <v>0</v>
      </c>
      <c r="AS21" s="53">
        <f>SUM(AS22:AS24)</f>
        <v>0</v>
      </c>
      <c r="AT21" s="53">
        <f>SUM(AT22:AT24)</f>
        <v>0</v>
      </c>
      <c r="AU21" s="53">
        <f>SUM(AU22:AU24)</f>
        <v>0</v>
      </c>
      <c r="AV21" s="53">
        <f>SUM(AV22:AV24)</f>
        <v>0</v>
      </c>
      <c r="AW21" s="52">
        <f>SUM(AW22:AW24)</f>
        <v>0</v>
      </c>
      <c r="AX21" s="39"/>
    </row>
    <row r="22" spans="1:50" ht="12.75" customHeight="1">
      <c r="A22" s="54"/>
      <c r="B22" s="49"/>
      <c r="C22" s="50"/>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51" t="s">
        <v>57</v>
      </c>
      <c r="AF22" s="52"/>
      <c r="AG22" s="52"/>
      <c r="AH22" s="52"/>
      <c r="AI22" s="55"/>
      <c r="AJ22" s="55"/>
      <c r="AK22" s="56"/>
      <c r="AL22" s="56"/>
      <c r="AM22" s="56"/>
      <c r="AN22" s="56"/>
      <c r="AO22" s="56"/>
      <c r="AP22" s="56"/>
      <c r="AQ22" s="56"/>
      <c r="AR22" s="56"/>
      <c r="AS22" s="56"/>
      <c r="AT22" s="56"/>
      <c r="AU22" s="56"/>
      <c r="AV22" s="56"/>
      <c r="AW22" s="55"/>
      <c r="AX22" s="39"/>
    </row>
    <row r="23" spans="1:50" ht="12.75" customHeight="1">
      <c r="A23" s="54"/>
      <c r="B23" s="49"/>
      <c r="C23" s="50"/>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51" t="s">
        <v>58</v>
      </c>
      <c r="AF23" s="52">
        <v>18500</v>
      </c>
      <c r="AG23" s="52">
        <v>18500</v>
      </c>
      <c r="AH23" s="52">
        <v>240000</v>
      </c>
      <c r="AI23" s="55"/>
      <c r="AJ23" s="55"/>
      <c r="AK23" s="56"/>
      <c r="AL23" s="56"/>
      <c r="AM23" s="56"/>
      <c r="AN23" s="56"/>
      <c r="AO23" s="56"/>
      <c r="AP23" s="56"/>
      <c r="AQ23" s="56"/>
      <c r="AR23" s="56"/>
      <c r="AS23" s="56"/>
      <c r="AT23" s="56"/>
      <c r="AU23" s="56"/>
      <c r="AV23" s="56"/>
      <c r="AW23" s="55"/>
      <c r="AX23" s="39"/>
    </row>
    <row r="24" spans="1:50" ht="12.75" customHeight="1">
      <c r="A24" s="54"/>
      <c r="B24" s="49"/>
      <c r="C24" s="50"/>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51" t="s">
        <v>59</v>
      </c>
      <c r="AF24" s="52"/>
      <c r="AG24" s="52"/>
      <c r="AH24" s="52"/>
      <c r="AI24" s="55"/>
      <c r="AJ24" s="55"/>
      <c r="AK24" s="56"/>
      <c r="AL24" s="56"/>
      <c r="AM24" s="56"/>
      <c r="AN24" s="56"/>
      <c r="AO24" s="56"/>
      <c r="AP24" s="56"/>
      <c r="AQ24" s="56"/>
      <c r="AR24" s="56"/>
      <c r="AS24" s="56"/>
      <c r="AT24" s="56"/>
      <c r="AU24" s="56"/>
      <c r="AV24" s="56"/>
      <c r="AW24" s="55"/>
      <c r="AX24" s="39"/>
    </row>
    <row r="25" spans="1:50" ht="12.75" customHeight="1">
      <c r="A25" s="59" t="s">
        <v>60</v>
      </c>
      <c r="B25" s="49" t="s">
        <v>61</v>
      </c>
      <c r="C25" s="50">
        <v>1006</v>
      </c>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51"/>
      <c r="AF25" s="52"/>
      <c r="AG25" s="52"/>
      <c r="AH25" s="52"/>
      <c r="AI25" s="52"/>
      <c r="AJ25" s="52"/>
      <c r="AK25" s="53"/>
      <c r="AL25" s="53"/>
      <c r="AM25" s="53"/>
      <c r="AN25" s="53"/>
      <c r="AO25" s="53"/>
      <c r="AP25" s="53"/>
      <c r="AQ25" s="53"/>
      <c r="AR25" s="53"/>
      <c r="AS25" s="53"/>
      <c r="AT25" s="53"/>
      <c r="AU25" s="53"/>
      <c r="AV25" s="53"/>
      <c r="AW25" s="52"/>
      <c r="AX25" s="39"/>
    </row>
    <row r="26" spans="1:50" ht="12.75" customHeight="1">
      <c r="A26" s="59"/>
      <c r="B26" s="49"/>
      <c r="C26" s="50"/>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51"/>
      <c r="AF26" s="52"/>
      <c r="AG26" s="52"/>
      <c r="AH26" s="52"/>
      <c r="AI26" s="55"/>
      <c r="AJ26" s="55"/>
      <c r="AK26" s="56"/>
      <c r="AL26" s="56"/>
      <c r="AM26" s="56"/>
      <c r="AN26" s="56"/>
      <c r="AO26" s="56"/>
      <c r="AP26" s="56"/>
      <c r="AQ26" s="56"/>
      <c r="AR26" s="56"/>
      <c r="AS26" s="56"/>
      <c r="AT26" s="56"/>
      <c r="AU26" s="56"/>
      <c r="AV26" s="56"/>
      <c r="AW26" s="55"/>
      <c r="AX26" s="39"/>
    </row>
    <row r="27" spans="1:50" ht="12.75" customHeight="1">
      <c r="A27" s="59"/>
      <c r="B27" s="49"/>
      <c r="C27" s="50"/>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51"/>
      <c r="AF27" s="52"/>
      <c r="AG27" s="52"/>
      <c r="AH27" s="52"/>
      <c r="AI27" s="55"/>
      <c r="AJ27" s="55"/>
      <c r="AK27" s="56"/>
      <c r="AL27" s="56"/>
      <c r="AM27" s="56"/>
      <c r="AN27" s="56"/>
      <c r="AO27" s="56"/>
      <c r="AP27" s="56"/>
      <c r="AQ27" s="56"/>
      <c r="AR27" s="56"/>
      <c r="AS27" s="56"/>
      <c r="AT27" s="56"/>
      <c r="AU27" s="56"/>
      <c r="AV27" s="56"/>
      <c r="AW27" s="55"/>
      <c r="AX27" s="39"/>
    </row>
    <row r="28" spans="1:50" ht="12.75" customHeight="1">
      <c r="A28" s="59"/>
      <c r="B28" s="49"/>
      <c r="C28" s="50"/>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51"/>
      <c r="AF28" s="52"/>
      <c r="AG28" s="52"/>
      <c r="AH28" s="52"/>
      <c r="AI28" s="55"/>
      <c r="AJ28" s="55"/>
      <c r="AK28" s="56"/>
      <c r="AL28" s="56"/>
      <c r="AM28" s="56"/>
      <c r="AN28" s="56"/>
      <c r="AO28" s="56"/>
      <c r="AP28" s="56"/>
      <c r="AQ28" s="56"/>
      <c r="AR28" s="56"/>
      <c r="AS28" s="56"/>
      <c r="AT28" s="56"/>
      <c r="AU28" s="56"/>
      <c r="AV28" s="56"/>
      <c r="AW28" s="55"/>
      <c r="AX28" s="39"/>
    </row>
    <row r="29" spans="1:50" ht="39.75" customHeight="1">
      <c r="A29" s="54" t="s">
        <v>62</v>
      </c>
      <c r="B29" s="49" t="s">
        <v>63</v>
      </c>
      <c r="C29" s="50">
        <v>1007</v>
      </c>
      <c r="D29" s="58" t="s">
        <v>64</v>
      </c>
      <c r="E29" s="58" t="s">
        <v>55</v>
      </c>
      <c r="F29" s="58" t="s">
        <v>65</v>
      </c>
      <c r="G29" s="13"/>
      <c r="H29" s="13"/>
      <c r="I29" s="13"/>
      <c r="J29" s="13"/>
      <c r="K29" s="13"/>
      <c r="L29" s="13"/>
      <c r="M29" s="13"/>
      <c r="N29" s="13"/>
      <c r="O29" s="13"/>
      <c r="P29" s="13"/>
      <c r="Q29" s="13"/>
      <c r="R29" s="13"/>
      <c r="S29" s="13"/>
      <c r="T29" s="13"/>
      <c r="U29" s="13"/>
      <c r="V29" s="13"/>
      <c r="W29" s="13"/>
      <c r="X29" s="13"/>
      <c r="Y29" s="13"/>
      <c r="Z29" s="13"/>
      <c r="AA29" s="60" t="s">
        <v>66</v>
      </c>
      <c r="AB29" s="60" t="s">
        <v>67</v>
      </c>
      <c r="AC29" s="60" t="s">
        <v>68</v>
      </c>
      <c r="AD29" s="13"/>
      <c r="AE29" s="51"/>
      <c r="AF29" s="52">
        <f>SUM(AF30:AF31)</f>
        <v>1369500</v>
      </c>
      <c r="AG29" s="52">
        <f>SUM(AG30:AG31)</f>
        <v>887658.52</v>
      </c>
      <c r="AH29" s="52">
        <f>SUM(AH30:AH31)</f>
        <v>3030000</v>
      </c>
      <c r="AI29" s="52">
        <f>SUM(AI30:AI31)</f>
        <v>0</v>
      </c>
      <c r="AJ29" s="52">
        <f>SUM(AJ30:AJ31)</f>
        <v>0</v>
      </c>
      <c r="AK29" s="53">
        <f>SUM(AK30:AK31)</f>
        <v>0</v>
      </c>
      <c r="AL29" s="53">
        <f>SUM(AL30:AL31)</f>
        <v>0</v>
      </c>
      <c r="AM29" s="53">
        <f>SUM(AM30:AM31)</f>
        <v>0</v>
      </c>
      <c r="AN29" s="53">
        <f>SUM(AN30:AN31)</f>
        <v>0</v>
      </c>
      <c r="AO29" s="53">
        <f>SUM(AO30:AO31)</f>
        <v>0</v>
      </c>
      <c r="AP29" s="53">
        <f>SUM(AP30:AP31)</f>
        <v>0</v>
      </c>
      <c r="AQ29" s="53">
        <f>SUM(AQ30:AQ31)</f>
        <v>0</v>
      </c>
      <c r="AR29" s="53">
        <f>SUM(AR30:AR31)</f>
        <v>0</v>
      </c>
      <c r="AS29" s="53">
        <f>SUM(AS30:AS31)</f>
        <v>0</v>
      </c>
      <c r="AT29" s="53">
        <f>SUM(AT30:AT31)</f>
        <v>0</v>
      </c>
      <c r="AU29" s="53">
        <f>SUM(AU30:AU31)</f>
        <v>0</v>
      </c>
      <c r="AV29" s="53">
        <f>SUM(AV30:AV31)</f>
        <v>0</v>
      </c>
      <c r="AW29" s="52">
        <f>SUM(AW30:AW31)</f>
        <v>0</v>
      </c>
      <c r="AX29" s="39"/>
    </row>
    <row r="30" spans="1:50" ht="12.75" customHeight="1">
      <c r="A30" s="54"/>
      <c r="B30" s="49"/>
      <c r="C30" s="50"/>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51" t="s">
        <v>69</v>
      </c>
      <c r="AF30" s="52">
        <v>1369500</v>
      </c>
      <c r="AG30" s="52">
        <v>887658.52</v>
      </c>
      <c r="AH30" s="52">
        <v>1230000</v>
      </c>
      <c r="AI30" s="55"/>
      <c r="AJ30" s="55"/>
      <c r="AK30" s="56"/>
      <c r="AL30" s="56"/>
      <c r="AM30" s="56"/>
      <c r="AN30" s="56"/>
      <c r="AO30" s="56"/>
      <c r="AP30" s="56"/>
      <c r="AQ30" s="56"/>
      <c r="AR30" s="56"/>
      <c r="AS30" s="56"/>
      <c r="AT30" s="56"/>
      <c r="AU30" s="56"/>
      <c r="AV30" s="56"/>
      <c r="AW30" s="55"/>
      <c r="AX30" s="39"/>
    </row>
    <row r="31" spans="1:50" ht="12.75" customHeight="1">
      <c r="A31" s="54"/>
      <c r="B31" s="49" t="s">
        <v>70</v>
      </c>
      <c r="C31" s="50"/>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51" t="s">
        <v>69</v>
      </c>
      <c r="AF31" s="52"/>
      <c r="AG31" s="52"/>
      <c r="AH31" s="52">
        <v>1800000</v>
      </c>
      <c r="AI31" s="55"/>
      <c r="AJ31" s="55"/>
      <c r="AK31" s="56"/>
      <c r="AL31" s="56"/>
      <c r="AM31" s="56"/>
      <c r="AN31" s="56"/>
      <c r="AO31" s="56"/>
      <c r="AP31" s="56"/>
      <c r="AQ31" s="56"/>
      <c r="AR31" s="56"/>
      <c r="AS31" s="56"/>
      <c r="AT31" s="56"/>
      <c r="AU31" s="56"/>
      <c r="AV31" s="56"/>
      <c r="AW31" s="55"/>
      <c r="AX31" s="39"/>
    </row>
    <row r="32" spans="1:50" ht="51" customHeight="1">
      <c r="A32" s="54" t="s">
        <v>71</v>
      </c>
      <c r="B32" s="49" t="s">
        <v>72</v>
      </c>
      <c r="C32" s="50">
        <v>1008</v>
      </c>
      <c r="D32" s="61" t="s">
        <v>73</v>
      </c>
      <c r="E32" s="61" t="s">
        <v>74</v>
      </c>
      <c r="F32" s="61" t="s">
        <v>75</v>
      </c>
      <c r="G32" s="13"/>
      <c r="H32" s="13"/>
      <c r="I32" s="13"/>
      <c r="J32" s="13"/>
      <c r="K32" s="13"/>
      <c r="L32" s="13"/>
      <c r="M32" s="13"/>
      <c r="N32" s="13"/>
      <c r="O32" s="13"/>
      <c r="P32" s="13"/>
      <c r="Q32" s="13"/>
      <c r="R32" s="13"/>
      <c r="S32" s="13"/>
      <c r="T32" s="13"/>
      <c r="U32" s="13"/>
      <c r="V32" s="13"/>
      <c r="W32" s="13"/>
      <c r="X32" s="13"/>
      <c r="Y32" s="13"/>
      <c r="Z32" s="13"/>
      <c r="AA32" s="13"/>
      <c r="AB32" s="13"/>
      <c r="AC32" s="13"/>
      <c r="AD32" s="13"/>
      <c r="AE32" s="51"/>
      <c r="AF32" s="52">
        <f>SUM(AF33:AF34)</f>
        <v>1940278</v>
      </c>
      <c r="AG32" s="52">
        <f>SUM(AG33:AG34)</f>
        <v>1940278</v>
      </c>
      <c r="AH32" s="52">
        <f>SUM(AH33:AH34)</f>
        <v>976400</v>
      </c>
      <c r="AI32" s="52">
        <f>SUM(AI33:AI34)</f>
        <v>0</v>
      </c>
      <c r="AJ32" s="52">
        <f>SUM(AJ33:AJ34)</f>
        <v>0</v>
      </c>
      <c r="AK32" s="53">
        <f>SUM(AK33:AK34)</f>
        <v>0</v>
      </c>
      <c r="AL32" s="53">
        <f>SUM(AL33:AL34)</f>
        <v>0</v>
      </c>
      <c r="AM32" s="53">
        <f>SUM(AM33:AM34)</f>
        <v>0</v>
      </c>
      <c r="AN32" s="53">
        <f>SUM(AN33:AN34)</f>
        <v>0</v>
      </c>
      <c r="AO32" s="53">
        <f>SUM(AO33:AO34)</f>
        <v>0</v>
      </c>
      <c r="AP32" s="53">
        <f>SUM(AP33:AP34)</f>
        <v>0</v>
      </c>
      <c r="AQ32" s="53">
        <f>SUM(AQ33:AQ34)</f>
        <v>0</v>
      </c>
      <c r="AR32" s="53">
        <f>SUM(AR33:AR34)</f>
        <v>0</v>
      </c>
      <c r="AS32" s="53">
        <f>SUM(AS33:AS34)</f>
        <v>0</v>
      </c>
      <c r="AT32" s="53">
        <f>SUM(AT33:AT34)</f>
        <v>0</v>
      </c>
      <c r="AU32" s="53">
        <f>SUM(AU33:AU34)</f>
        <v>0</v>
      </c>
      <c r="AV32" s="53">
        <f>SUM(AV33:AV34)</f>
        <v>0</v>
      </c>
      <c r="AW32" s="52">
        <f>SUM(AW33:AW34)</f>
        <v>0</v>
      </c>
      <c r="AX32" s="39"/>
    </row>
    <row r="33" spans="1:50" ht="12.75" customHeight="1">
      <c r="A33" s="54"/>
      <c r="B33" s="49"/>
      <c r="C33" s="50"/>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51" t="s">
        <v>76</v>
      </c>
      <c r="AF33" s="52">
        <v>1940278</v>
      </c>
      <c r="AG33" s="52">
        <v>1940278</v>
      </c>
      <c r="AH33" s="52">
        <v>976400</v>
      </c>
      <c r="AI33" s="52"/>
      <c r="AJ33" s="52"/>
      <c r="AK33" s="53"/>
      <c r="AL33" s="53"/>
      <c r="AM33" s="53"/>
      <c r="AN33" s="53"/>
      <c r="AO33" s="53"/>
      <c r="AP33" s="53"/>
      <c r="AQ33" s="53"/>
      <c r="AR33" s="53"/>
      <c r="AS33" s="53"/>
      <c r="AT33" s="53"/>
      <c r="AU33" s="53"/>
      <c r="AV33" s="53"/>
      <c r="AW33" s="52"/>
      <c r="AX33" s="39"/>
    </row>
    <row r="34" spans="1:50" ht="12.75" customHeight="1">
      <c r="A34" s="54"/>
      <c r="B34" s="49"/>
      <c r="C34" s="50"/>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51"/>
      <c r="AF34" s="52"/>
      <c r="AG34" s="52"/>
      <c r="AH34" s="52"/>
      <c r="AI34" s="52"/>
      <c r="AJ34" s="52"/>
      <c r="AK34" s="53"/>
      <c r="AL34" s="53"/>
      <c r="AM34" s="53"/>
      <c r="AN34" s="53"/>
      <c r="AO34" s="53"/>
      <c r="AP34" s="53"/>
      <c r="AQ34" s="53"/>
      <c r="AR34" s="53"/>
      <c r="AS34" s="53"/>
      <c r="AT34" s="53"/>
      <c r="AU34" s="53"/>
      <c r="AV34" s="53"/>
      <c r="AW34" s="52"/>
      <c r="AX34" s="39"/>
    </row>
    <row r="35" spans="1:50" ht="12.75" customHeight="1">
      <c r="A35" s="54" t="s">
        <v>77</v>
      </c>
      <c r="B35" s="49" t="s">
        <v>78</v>
      </c>
      <c r="C35" s="50">
        <v>1009</v>
      </c>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51"/>
      <c r="AF35" s="52">
        <f>SUM(AF36)</f>
        <v>0</v>
      </c>
      <c r="AG35" s="52">
        <f>SUM(AG36)</f>
        <v>0</v>
      </c>
      <c r="AH35" s="52">
        <f>SUM(AH36)</f>
        <v>0</v>
      </c>
      <c r="AI35" s="52">
        <f>SUM(AI36)</f>
        <v>0</v>
      </c>
      <c r="AJ35" s="52">
        <f>SUM(AJ36)</f>
        <v>0</v>
      </c>
      <c r="AK35" s="53">
        <f>SUM(AK36)</f>
        <v>0</v>
      </c>
      <c r="AL35" s="53">
        <f>SUM(AL36)</f>
        <v>0</v>
      </c>
      <c r="AM35" s="53">
        <f>SUM(AM36)</f>
        <v>0</v>
      </c>
      <c r="AN35" s="53">
        <f>SUM(AN36)</f>
        <v>0</v>
      </c>
      <c r="AO35" s="53">
        <f>SUM(AO36)</f>
        <v>0</v>
      </c>
      <c r="AP35" s="53">
        <f>SUM(AP36)</f>
        <v>0</v>
      </c>
      <c r="AQ35" s="53">
        <f>SUM(AQ36)</f>
        <v>0</v>
      </c>
      <c r="AR35" s="53">
        <f>SUM(AR36)</f>
        <v>0</v>
      </c>
      <c r="AS35" s="53">
        <f>SUM(AS36)</f>
        <v>0</v>
      </c>
      <c r="AT35" s="53">
        <f>SUM(AT36)</f>
        <v>0</v>
      </c>
      <c r="AU35" s="53">
        <f>SUM(AU36)</f>
        <v>0</v>
      </c>
      <c r="AV35" s="53">
        <f>SUM(AV36)</f>
        <v>0</v>
      </c>
      <c r="AW35" s="52">
        <f>SUM(AW36)</f>
        <v>0</v>
      </c>
      <c r="AX35" s="39"/>
    </row>
    <row r="36" spans="1:50" ht="12.75" customHeight="1">
      <c r="A36" s="54"/>
      <c r="B36" s="49"/>
      <c r="C36" s="50"/>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51"/>
      <c r="AF36" s="52"/>
      <c r="AG36" s="52"/>
      <c r="AH36" s="52"/>
      <c r="AI36" s="52"/>
      <c r="AJ36" s="52"/>
      <c r="AK36" s="53"/>
      <c r="AL36" s="53"/>
      <c r="AM36" s="53"/>
      <c r="AN36" s="53"/>
      <c r="AO36" s="53"/>
      <c r="AP36" s="53"/>
      <c r="AQ36" s="53"/>
      <c r="AR36" s="53"/>
      <c r="AS36" s="53"/>
      <c r="AT36" s="53"/>
      <c r="AU36" s="53"/>
      <c r="AV36" s="53"/>
      <c r="AW36" s="52"/>
      <c r="AX36" s="39"/>
    </row>
    <row r="37" spans="1:50" ht="12.75" customHeight="1">
      <c r="A37" s="54" t="s">
        <v>79</v>
      </c>
      <c r="B37" s="49" t="s">
        <v>80</v>
      </c>
      <c r="C37" s="50">
        <v>1010</v>
      </c>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51"/>
      <c r="AF37" s="52">
        <f>SUM(AF38)</f>
        <v>0</v>
      </c>
      <c r="AG37" s="52">
        <f>SUM(AG38)</f>
        <v>0</v>
      </c>
      <c r="AH37" s="52">
        <f>SUM(AH38)</f>
        <v>0</v>
      </c>
      <c r="AI37" s="52">
        <f>SUM(AI38)</f>
        <v>0</v>
      </c>
      <c r="AJ37" s="52">
        <f>SUM(AJ38)</f>
        <v>0</v>
      </c>
      <c r="AK37" s="53">
        <f>SUM(AK38)</f>
        <v>0</v>
      </c>
      <c r="AL37" s="53">
        <f>SUM(AL38)</f>
        <v>0</v>
      </c>
      <c r="AM37" s="53">
        <f>SUM(AM38)</f>
        <v>0</v>
      </c>
      <c r="AN37" s="53">
        <f>SUM(AN38)</f>
        <v>0</v>
      </c>
      <c r="AO37" s="53">
        <f>SUM(AO38)</f>
        <v>0</v>
      </c>
      <c r="AP37" s="53">
        <f>SUM(AP38)</f>
        <v>0</v>
      </c>
      <c r="AQ37" s="53">
        <f>SUM(AQ38)</f>
        <v>0</v>
      </c>
      <c r="AR37" s="53">
        <f>SUM(AR38)</f>
        <v>0</v>
      </c>
      <c r="AS37" s="53">
        <f>SUM(AS38)</f>
        <v>0</v>
      </c>
      <c r="AT37" s="53">
        <f>SUM(AT38)</f>
        <v>0</v>
      </c>
      <c r="AU37" s="53">
        <f>SUM(AU38)</f>
        <v>0</v>
      </c>
      <c r="AV37" s="53">
        <f>SUM(AV38)</f>
        <v>0</v>
      </c>
      <c r="AW37" s="52">
        <f>SUM(AW38)</f>
        <v>0</v>
      </c>
      <c r="AX37" s="39"/>
    </row>
    <row r="38" spans="1:50" ht="12.75" customHeight="1">
      <c r="A38" s="54"/>
      <c r="B38" s="49"/>
      <c r="C38" s="50"/>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51"/>
      <c r="AF38" s="52"/>
      <c r="AG38" s="52"/>
      <c r="AH38" s="52"/>
      <c r="AI38" s="52"/>
      <c r="AJ38" s="52"/>
      <c r="AK38" s="53"/>
      <c r="AL38" s="53"/>
      <c r="AM38" s="53"/>
      <c r="AN38" s="53"/>
      <c r="AO38" s="53"/>
      <c r="AP38" s="53"/>
      <c r="AQ38" s="53"/>
      <c r="AR38" s="53"/>
      <c r="AS38" s="53"/>
      <c r="AT38" s="53"/>
      <c r="AU38" s="53"/>
      <c r="AV38" s="53"/>
      <c r="AW38" s="52"/>
      <c r="AX38" s="39"/>
    </row>
    <row r="39" spans="1:50" ht="12.75" customHeight="1">
      <c r="A39" s="54" t="s">
        <v>81</v>
      </c>
      <c r="B39" s="49" t="s">
        <v>82</v>
      </c>
      <c r="C39" s="50">
        <v>1011</v>
      </c>
      <c r="D39" s="13"/>
      <c r="E39" s="13"/>
      <c r="F39" s="13"/>
      <c r="G39" s="13"/>
      <c r="H39" s="13"/>
      <c r="I39" s="58" t="s">
        <v>83</v>
      </c>
      <c r="J39" s="58" t="s">
        <v>55</v>
      </c>
      <c r="K39" s="58" t="s">
        <v>84</v>
      </c>
      <c r="L39" s="13"/>
      <c r="M39" s="13"/>
      <c r="N39" s="13"/>
      <c r="O39" s="13"/>
      <c r="P39" s="13"/>
      <c r="Q39" s="13"/>
      <c r="R39" s="13"/>
      <c r="S39" s="13"/>
      <c r="T39" s="13"/>
      <c r="U39" s="13"/>
      <c r="V39" s="13"/>
      <c r="W39" s="13"/>
      <c r="X39" s="58" t="s">
        <v>85</v>
      </c>
      <c r="Y39" s="58" t="s">
        <v>86</v>
      </c>
      <c r="Z39" s="58" t="s">
        <v>87</v>
      </c>
      <c r="AA39" s="13"/>
      <c r="AB39" s="13"/>
      <c r="AC39" s="13"/>
      <c r="AD39" s="13"/>
      <c r="AE39" s="51"/>
      <c r="AF39" s="52">
        <f>SUM(AF40:AF41)</f>
        <v>0</v>
      </c>
      <c r="AG39" s="52">
        <f>SUM(AG40:AG41)</f>
        <v>0</v>
      </c>
      <c r="AH39" s="52">
        <f>SUM(AH40:AH41)</f>
        <v>0</v>
      </c>
      <c r="AI39" s="52">
        <f>SUM(AI40:AI41)</f>
        <v>0</v>
      </c>
      <c r="AJ39" s="52">
        <f>SUM(AJ40:AJ41)</f>
        <v>0</v>
      </c>
      <c r="AK39" s="53">
        <f>SUM(AK40:AK41)</f>
        <v>0</v>
      </c>
      <c r="AL39" s="53">
        <f>SUM(AL40:AL41)</f>
        <v>0</v>
      </c>
      <c r="AM39" s="53">
        <f>SUM(AM40:AM41)</f>
        <v>0</v>
      </c>
      <c r="AN39" s="53">
        <f>SUM(AN40:AN41)</f>
        <v>0</v>
      </c>
      <c r="AO39" s="53">
        <f>SUM(AO40:AO41)</f>
        <v>0</v>
      </c>
      <c r="AP39" s="53">
        <f>SUM(AP40:AP41)</f>
        <v>0</v>
      </c>
      <c r="AQ39" s="53">
        <f>SUM(AQ40:AQ41)</f>
        <v>0</v>
      </c>
      <c r="AR39" s="53">
        <f>SUM(AR40:AR41)</f>
        <v>0</v>
      </c>
      <c r="AS39" s="53">
        <f>SUM(AS40:AS41)</f>
        <v>0</v>
      </c>
      <c r="AT39" s="53">
        <f>SUM(AT40:AT41)</f>
        <v>0</v>
      </c>
      <c r="AU39" s="53">
        <f>SUM(AU40:AU41)</f>
        <v>0</v>
      </c>
      <c r="AV39" s="53">
        <f>SUM(AV40:AV41)</f>
        <v>0</v>
      </c>
      <c r="AW39" s="52">
        <f>SUM(AW40:AW41)</f>
        <v>0</v>
      </c>
      <c r="AX39" s="39"/>
    </row>
    <row r="40" spans="1:50" ht="12.75" customHeight="1">
      <c r="A40" s="54"/>
      <c r="B40" s="49"/>
      <c r="C40" s="50"/>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51" t="s">
        <v>88</v>
      </c>
      <c r="AF40" s="52"/>
      <c r="AG40" s="52"/>
      <c r="AH40" s="52"/>
      <c r="AI40" s="52"/>
      <c r="AJ40" s="52"/>
      <c r="AK40" s="53"/>
      <c r="AL40" s="53"/>
      <c r="AM40" s="53"/>
      <c r="AN40" s="53"/>
      <c r="AO40" s="53"/>
      <c r="AP40" s="53"/>
      <c r="AQ40" s="53"/>
      <c r="AR40" s="53"/>
      <c r="AS40" s="53"/>
      <c r="AT40" s="53"/>
      <c r="AU40" s="53"/>
      <c r="AV40" s="53"/>
      <c r="AW40" s="52"/>
      <c r="AX40" s="39"/>
    </row>
    <row r="41" spans="1:50" ht="12.75" customHeight="1">
      <c r="A41" s="54"/>
      <c r="B41" s="49"/>
      <c r="C41" s="50"/>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51"/>
      <c r="AF41" s="52"/>
      <c r="AG41" s="52"/>
      <c r="AH41" s="52"/>
      <c r="AI41" s="52"/>
      <c r="AJ41" s="52"/>
      <c r="AK41" s="53"/>
      <c r="AL41" s="53"/>
      <c r="AM41" s="53"/>
      <c r="AN41" s="53"/>
      <c r="AO41" s="53"/>
      <c r="AP41" s="53"/>
      <c r="AQ41" s="53"/>
      <c r="AR41" s="53"/>
      <c r="AS41" s="53"/>
      <c r="AT41" s="53"/>
      <c r="AU41" s="53"/>
      <c r="AV41" s="53"/>
      <c r="AW41" s="52"/>
      <c r="AX41" s="39"/>
    </row>
    <row r="42" spans="1:50" ht="12.75" customHeight="1">
      <c r="A42" s="54" t="s">
        <v>89</v>
      </c>
      <c r="B42" s="49" t="s">
        <v>90</v>
      </c>
      <c r="C42" s="50">
        <v>1012</v>
      </c>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51"/>
      <c r="AF42" s="52">
        <f>SUM(AF43)</f>
        <v>0</v>
      </c>
      <c r="AG42" s="52">
        <f>SUM(AG43)</f>
        <v>0</v>
      </c>
      <c r="AH42" s="52">
        <f>SUM(AH43)</f>
        <v>0</v>
      </c>
      <c r="AI42" s="52">
        <f>SUM(AI43)</f>
        <v>0</v>
      </c>
      <c r="AJ42" s="52">
        <f>SUM(AJ43)</f>
        <v>0</v>
      </c>
      <c r="AK42" s="53">
        <f>SUM(AK43)</f>
        <v>0</v>
      </c>
      <c r="AL42" s="53">
        <f>SUM(AL43)</f>
        <v>0</v>
      </c>
      <c r="AM42" s="53">
        <f>SUM(AM43)</f>
        <v>0</v>
      </c>
      <c r="AN42" s="53">
        <f>SUM(AN43)</f>
        <v>0</v>
      </c>
      <c r="AO42" s="53">
        <f>SUM(AO43)</f>
        <v>0</v>
      </c>
      <c r="AP42" s="53">
        <f>SUM(AP43)</f>
        <v>0</v>
      </c>
      <c r="AQ42" s="53">
        <f>SUM(AQ43)</f>
        <v>0</v>
      </c>
      <c r="AR42" s="53">
        <f>SUM(AR43)</f>
        <v>0</v>
      </c>
      <c r="AS42" s="53">
        <f>SUM(AS43)</f>
        <v>0</v>
      </c>
      <c r="AT42" s="53">
        <f>SUM(AT43)</f>
        <v>0</v>
      </c>
      <c r="AU42" s="53">
        <f>SUM(AU43)</f>
        <v>0</v>
      </c>
      <c r="AV42" s="53">
        <f>SUM(AV43)</f>
        <v>0</v>
      </c>
      <c r="AW42" s="52">
        <f>SUM(AW43)</f>
        <v>0</v>
      </c>
      <c r="AX42" s="39"/>
    </row>
    <row r="43" spans="1:50" ht="12.75" customHeight="1">
      <c r="A43" s="54"/>
      <c r="B43" s="49"/>
      <c r="C43" s="50"/>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51"/>
      <c r="AF43" s="52"/>
      <c r="AG43" s="52"/>
      <c r="AH43" s="52"/>
      <c r="AI43" s="52"/>
      <c r="AJ43" s="52"/>
      <c r="AK43" s="53"/>
      <c r="AL43" s="53"/>
      <c r="AM43" s="53"/>
      <c r="AN43" s="53"/>
      <c r="AO43" s="53"/>
      <c r="AP43" s="53"/>
      <c r="AQ43" s="53"/>
      <c r="AR43" s="53"/>
      <c r="AS43" s="53"/>
      <c r="AT43" s="53"/>
      <c r="AU43" s="53"/>
      <c r="AV43" s="53"/>
      <c r="AW43" s="52"/>
      <c r="AX43" s="39"/>
    </row>
    <row r="44" spans="1:50" ht="12.75" customHeight="1">
      <c r="A44" s="54" t="s">
        <v>91</v>
      </c>
      <c r="B44" s="49" t="s">
        <v>92</v>
      </c>
      <c r="C44" s="50">
        <v>1013</v>
      </c>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51"/>
      <c r="AF44" s="52">
        <f>SUM(AF45)</f>
        <v>0</v>
      </c>
      <c r="AG44" s="52">
        <f>SUM(AG45)</f>
        <v>0</v>
      </c>
      <c r="AH44" s="52">
        <f>SUM(AH45)</f>
        <v>0</v>
      </c>
      <c r="AI44" s="52">
        <f>SUM(AI45)</f>
        <v>0</v>
      </c>
      <c r="AJ44" s="52">
        <f>SUM(AJ45)</f>
        <v>0</v>
      </c>
      <c r="AK44" s="53">
        <f>SUM(AK45)</f>
        <v>0</v>
      </c>
      <c r="AL44" s="53">
        <f>SUM(AL45)</f>
        <v>0</v>
      </c>
      <c r="AM44" s="53">
        <f>SUM(AM45)</f>
        <v>0</v>
      </c>
      <c r="AN44" s="53">
        <f>SUM(AN45)</f>
        <v>0</v>
      </c>
      <c r="AO44" s="53">
        <f>SUM(AO45)</f>
        <v>0</v>
      </c>
      <c r="AP44" s="53">
        <f>SUM(AP45)</f>
        <v>0</v>
      </c>
      <c r="AQ44" s="53">
        <f>SUM(AQ45)</f>
        <v>0</v>
      </c>
      <c r="AR44" s="53">
        <f>SUM(AR45)</f>
        <v>0</v>
      </c>
      <c r="AS44" s="53">
        <f>SUM(AS45)</f>
        <v>0</v>
      </c>
      <c r="AT44" s="53">
        <f>SUM(AT45)</f>
        <v>0</v>
      </c>
      <c r="AU44" s="53">
        <f>SUM(AU45)</f>
        <v>0</v>
      </c>
      <c r="AV44" s="53">
        <f>SUM(AV45)</f>
        <v>0</v>
      </c>
      <c r="AW44" s="52">
        <f>SUM(AW45)</f>
        <v>0</v>
      </c>
      <c r="AX44" s="39"/>
    </row>
    <row r="45" spans="1:50" ht="12.75" customHeight="1">
      <c r="A45" s="54"/>
      <c r="B45" s="49"/>
      <c r="C45" s="50"/>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51"/>
      <c r="AF45" s="52"/>
      <c r="AG45" s="52"/>
      <c r="AH45" s="52"/>
      <c r="AI45" s="52"/>
      <c r="AJ45" s="52"/>
      <c r="AK45" s="53"/>
      <c r="AL45" s="53"/>
      <c r="AM45" s="53"/>
      <c r="AN45" s="53"/>
      <c r="AO45" s="53"/>
      <c r="AP45" s="53"/>
      <c r="AQ45" s="53"/>
      <c r="AR45" s="53"/>
      <c r="AS45" s="53"/>
      <c r="AT45" s="53"/>
      <c r="AU45" s="53"/>
      <c r="AV45" s="53"/>
      <c r="AW45" s="52"/>
      <c r="AX45" s="39"/>
    </row>
    <row r="46" spans="1:50" ht="12.75" customHeight="1">
      <c r="A46" s="54" t="s">
        <v>93</v>
      </c>
      <c r="B46" s="49" t="s">
        <v>94</v>
      </c>
      <c r="C46" s="50">
        <v>1014</v>
      </c>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51"/>
      <c r="AF46" s="52">
        <f>SUM(AF47)</f>
        <v>0</v>
      </c>
      <c r="AG46" s="52">
        <f>SUM(AG47)</f>
        <v>0</v>
      </c>
      <c r="AH46" s="52">
        <f>SUM(AH47)</f>
        <v>0</v>
      </c>
      <c r="AI46" s="52">
        <f>SUM(AI47)</f>
        <v>0</v>
      </c>
      <c r="AJ46" s="52">
        <f>SUM(AJ47)</f>
        <v>0</v>
      </c>
      <c r="AK46" s="53">
        <f>SUM(AK47)</f>
        <v>0</v>
      </c>
      <c r="AL46" s="53">
        <f>SUM(AL47)</f>
        <v>0</v>
      </c>
      <c r="AM46" s="53">
        <f>SUM(AM47)</f>
        <v>0</v>
      </c>
      <c r="AN46" s="53">
        <f>SUM(AN47)</f>
        <v>0</v>
      </c>
      <c r="AO46" s="53">
        <f>SUM(AO47)</f>
        <v>0</v>
      </c>
      <c r="AP46" s="53">
        <f>SUM(AP47)</f>
        <v>0</v>
      </c>
      <c r="AQ46" s="53">
        <f>SUM(AQ47)</f>
        <v>0</v>
      </c>
      <c r="AR46" s="53">
        <f>SUM(AR47)</f>
        <v>0</v>
      </c>
      <c r="AS46" s="53">
        <f>SUM(AS47)</f>
        <v>0</v>
      </c>
      <c r="AT46" s="53">
        <f>SUM(AT47)</f>
        <v>0</v>
      </c>
      <c r="AU46" s="53">
        <f>SUM(AU47)</f>
        <v>0</v>
      </c>
      <c r="AV46" s="53">
        <f>SUM(AV47)</f>
        <v>0</v>
      </c>
      <c r="AW46" s="52">
        <f>SUM(AW47)</f>
        <v>0</v>
      </c>
      <c r="AX46" s="39"/>
    </row>
    <row r="47" spans="1:50" ht="12.75" customHeight="1">
      <c r="A47" s="54"/>
      <c r="B47" s="49"/>
      <c r="C47" s="50"/>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51"/>
      <c r="AF47" s="52"/>
      <c r="AG47" s="52"/>
      <c r="AH47" s="52"/>
      <c r="AI47" s="52"/>
      <c r="AJ47" s="52"/>
      <c r="AK47" s="53"/>
      <c r="AL47" s="53"/>
      <c r="AM47" s="53"/>
      <c r="AN47" s="53"/>
      <c r="AO47" s="53"/>
      <c r="AP47" s="53"/>
      <c r="AQ47" s="53"/>
      <c r="AR47" s="53"/>
      <c r="AS47" s="53"/>
      <c r="AT47" s="53"/>
      <c r="AU47" s="53"/>
      <c r="AV47" s="53"/>
      <c r="AW47" s="52"/>
      <c r="AX47" s="39"/>
    </row>
    <row r="48" spans="1:50" ht="12.75" customHeight="1">
      <c r="A48" s="54" t="s">
        <v>95</v>
      </c>
      <c r="B48" s="49" t="s">
        <v>96</v>
      </c>
      <c r="C48" s="50">
        <v>1015</v>
      </c>
      <c r="D48" s="58" t="s">
        <v>97</v>
      </c>
      <c r="E48" s="58" t="s">
        <v>55</v>
      </c>
      <c r="F48" s="58" t="s">
        <v>98</v>
      </c>
      <c r="G48" s="13"/>
      <c r="H48" s="13"/>
      <c r="I48" s="13"/>
      <c r="J48" s="13"/>
      <c r="K48" s="13"/>
      <c r="L48" s="13"/>
      <c r="M48" s="13"/>
      <c r="N48" s="13"/>
      <c r="O48" s="13"/>
      <c r="P48" s="13"/>
      <c r="Q48" s="13"/>
      <c r="R48" s="13"/>
      <c r="S48" s="13"/>
      <c r="T48" s="13"/>
      <c r="U48" s="13"/>
      <c r="V48" s="13"/>
      <c r="W48" s="13"/>
      <c r="X48" s="13"/>
      <c r="Y48" s="13"/>
      <c r="Z48" s="13"/>
      <c r="AA48" s="13"/>
      <c r="AB48" s="13"/>
      <c r="AC48" s="13"/>
      <c r="AD48" s="13"/>
      <c r="AE48" s="51"/>
      <c r="AF48" s="52">
        <f>SUM(AF49)</f>
        <v>0</v>
      </c>
      <c r="AG48" s="52">
        <f>SUM(AG49)</f>
        <v>0</v>
      </c>
      <c r="AH48" s="52">
        <f>SUM(AH49)</f>
        <v>80000</v>
      </c>
      <c r="AI48" s="52">
        <f>SUM(AI49)</f>
        <v>0</v>
      </c>
      <c r="AJ48" s="52">
        <f>SUM(AJ49)</f>
        <v>0</v>
      </c>
      <c r="AK48" s="53">
        <f>SUM(AK49)</f>
        <v>0</v>
      </c>
      <c r="AL48" s="53">
        <f>SUM(AL49)</f>
        <v>0</v>
      </c>
      <c r="AM48" s="53">
        <f>SUM(AM49)</f>
        <v>0</v>
      </c>
      <c r="AN48" s="53">
        <f>SUM(AN49)</f>
        <v>0</v>
      </c>
      <c r="AO48" s="53">
        <f>SUM(AO49)</f>
        <v>0</v>
      </c>
      <c r="AP48" s="53">
        <f>SUM(AP49)</f>
        <v>0</v>
      </c>
      <c r="AQ48" s="53">
        <f>SUM(AQ49)</f>
        <v>0</v>
      </c>
      <c r="AR48" s="53">
        <f>SUM(AR49)</f>
        <v>0</v>
      </c>
      <c r="AS48" s="53">
        <f>SUM(AS49)</f>
        <v>0</v>
      </c>
      <c r="AT48" s="53">
        <f>SUM(AT49)</f>
        <v>0</v>
      </c>
      <c r="AU48" s="53">
        <f>SUM(AU49)</f>
        <v>0</v>
      </c>
      <c r="AV48" s="53">
        <f>SUM(AV49)</f>
        <v>0</v>
      </c>
      <c r="AW48" s="52">
        <f>SUM(AW49)</f>
        <v>0</v>
      </c>
      <c r="AX48" s="39"/>
    </row>
    <row r="49" spans="1:50" ht="12.75" customHeight="1">
      <c r="A49" s="54"/>
      <c r="B49" s="49"/>
      <c r="C49" s="50"/>
      <c r="D49" s="58"/>
      <c r="E49" s="58"/>
      <c r="F49" s="58"/>
      <c r="G49" s="13"/>
      <c r="H49" s="13"/>
      <c r="I49" s="13"/>
      <c r="J49" s="13"/>
      <c r="K49" s="13"/>
      <c r="L49" s="13"/>
      <c r="M49" s="13"/>
      <c r="N49" s="13"/>
      <c r="O49" s="13"/>
      <c r="P49" s="13"/>
      <c r="Q49" s="13"/>
      <c r="R49" s="13"/>
      <c r="S49" s="13"/>
      <c r="T49" s="13"/>
      <c r="U49" s="13"/>
      <c r="V49" s="13"/>
      <c r="W49" s="13"/>
      <c r="X49" s="13"/>
      <c r="Y49" s="13"/>
      <c r="Z49" s="13"/>
      <c r="AA49" s="13"/>
      <c r="AB49" s="13"/>
      <c r="AC49" s="13"/>
      <c r="AD49" s="13"/>
      <c r="AE49" s="51" t="s">
        <v>99</v>
      </c>
      <c r="AF49" s="52"/>
      <c r="AG49" s="52"/>
      <c r="AH49" s="52">
        <v>80000</v>
      </c>
      <c r="AI49" s="52"/>
      <c r="AJ49" s="52"/>
      <c r="AK49" s="53"/>
      <c r="AL49" s="53"/>
      <c r="AM49" s="53"/>
      <c r="AN49" s="53"/>
      <c r="AO49" s="53"/>
      <c r="AP49" s="53"/>
      <c r="AQ49" s="53"/>
      <c r="AR49" s="53"/>
      <c r="AS49" s="53"/>
      <c r="AT49" s="53"/>
      <c r="AU49" s="53"/>
      <c r="AV49" s="53"/>
      <c r="AW49" s="52"/>
      <c r="AX49" s="39"/>
    </row>
    <row r="50" spans="1:50" ht="36.75" customHeight="1">
      <c r="A50" s="54" t="s">
        <v>100</v>
      </c>
      <c r="B50" s="49" t="s">
        <v>101</v>
      </c>
      <c r="C50" s="50">
        <v>1016</v>
      </c>
      <c r="D50" s="58" t="s">
        <v>102</v>
      </c>
      <c r="E50" s="58" t="s">
        <v>55</v>
      </c>
      <c r="F50" s="58" t="s">
        <v>103</v>
      </c>
      <c r="G50" s="13"/>
      <c r="H50" s="13"/>
      <c r="I50" s="13"/>
      <c r="J50" s="13"/>
      <c r="K50" s="13"/>
      <c r="L50" s="13"/>
      <c r="M50" s="13"/>
      <c r="N50" s="13"/>
      <c r="O50" s="13"/>
      <c r="P50" s="13"/>
      <c r="Q50" s="13"/>
      <c r="R50" s="13"/>
      <c r="S50" s="13"/>
      <c r="T50" s="13"/>
      <c r="U50" s="13"/>
      <c r="V50" s="13"/>
      <c r="W50" s="13"/>
      <c r="X50" s="58" t="s">
        <v>104</v>
      </c>
      <c r="Y50" s="58" t="s">
        <v>105</v>
      </c>
      <c r="Z50" s="62" t="s">
        <v>106</v>
      </c>
      <c r="AA50" s="13"/>
      <c r="AB50" s="13"/>
      <c r="AC50" s="13"/>
      <c r="AD50" s="13"/>
      <c r="AE50" s="51"/>
      <c r="AF50" s="52">
        <f>SUM(AF51:AF56)</f>
        <v>58206532</v>
      </c>
      <c r="AG50" s="52">
        <f>SUM(AG51:AG56)</f>
        <v>47358356.73</v>
      </c>
      <c r="AH50" s="52">
        <f>SUM(AH51:AH56)</f>
        <v>40539226</v>
      </c>
      <c r="AI50" s="52">
        <f>SUM(AI51:AI56)</f>
        <v>21445504.53</v>
      </c>
      <c r="AJ50" s="52">
        <f>SUM(AJ51:AJ56)</f>
        <v>0</v>
      </c>
      <c r="AK50" s="52">
        <f>SUM(AK51:AK56)</f>
        <v>0</v>
      </c>
      <c r="AL50" s="52">
        <f>SUM(AL51:AL56)</f>
        <v>13947056</v>
      </c>
      <c r="AM50" s="52">
        <f>SUM(AM51:AM56)</f>
        <v>3224476.32</v>
      </c>
      <c r="AN50" s="52">
        <f>SUM(AN51:AN56)</f>
        <v>14974800</v>
      </c>
      <c r="AO50" s="52">
        <f>SUM(AO51:AO56)</f>
        <v>0</v>
      </c>
      <c r="AP50" s="52">
        <f>SUM(AP51:AP56)</f>
        <v>0</v>
      </c>
      <c r="AQ50" s="52">
        <f>SUM(AQ51:AQ56)</f>
        <v>0</v>
      </c>
      <c r="AR50" s="52">
        <f>SUM(AR51:AR56)</f>
        <v>0</v>
      </c>
      <c r="AS50" s="52">
        <f>SUM(AS51:AS56)</f>
        <v>0</v>
      </c>
      <c r="AT50" s="52">
        <f>SUM(AT51:AT56)</f>
        <v>0</v>
      </c>
      <c r="AU50" s="52">
        <f>SUM(AU51:AU56)</f>
        <v>0</v>
      </c>
      <c r="AV50" s="52">
        <f>SUM(AV51:AV56)</f>
        <v>0</v>
      </c>
      <c r="AW50" s="52">
        <f>SUM(AW51:AW56)</f>
        <v>0</v>
      </c>
      <c r="AX50" s="39"/>
    </row>
    <row r="51" spans="1:50" ht="12.75" customHeight="1">
      <c r="A51" s="54"/>
      <c r="B51" s="63"/>
      <c r="C51" s="50"/>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51" t="s">
        <v>107</v>
      </c>
      <c r="AF51" s="52">
        <v>11777621</v>
      </c>
      <c r="AG51" s="52">
        <v>11735715.26</v>
      </c>
      <c r="AH51" s="52">
        <v>6415087</v>
      </c>
      <c r="AI51" s="52">
        <v>5046969.53</v>
      </c>
      <c r="AJ51" s="52"/>
      <c r="AK51" s="53"/>
      <c r="AL51" s="53">
        <v>457396</v>
      </c>
      <c r="AM51" s="53">
        <v>457396</v>
      </c>
      <c r="AN51" s="53"/>
      <c r="AO51" s="53"/>
      <c r="AP51" s="53"/>
      <c r="AQ51" s="53"/>
      <c r="AR51" s="53"/>
      <c r="AS51" s="53"/>
      <c r="AT51" s="53"/>
      <c r="AU51" s="53"/>
      <c r="AV51" s="53"/>
      <c r="AW51" s="52"/>
      <c r="AX51" s="39"/>
    </row>
    <row r="52" spans="1:50" ht="12.75" customHeight="1">
      <c r="A52" s="54"/>
      <c r="B52" s="63"/>
      <c r="C52" s="50"/>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51" t="s">
        <v>108</v>
      </c>
      <c r="AF52" s="52">
        <v>40873799</v>
      </c>
      <c r="AG52" s="52">
        <v>30149303.79</v>
      </c>
      <c r="AH52" s="52">
        <v>30185835</v>
      </c>
      <c r="AI52" s="52">
        <v>13070286.33</v>
      </c>
      <c r="AJ52" s="52"/>
      <c r="AK52" s="53"/>
      <c r="AL52" s="53">
        <v>13435706</v>
      </c>
      <c r="AM52" s="53">
        <v>2713126.32</v>
      </c>
      <c r="AN52" s="53">
        <v>14914800</v>
      </c>
      <c r="AO52" s="53"/>
      <c r="AP52" s="53"/>
      <c r="AQ52" s="53"/>
      <c r="AR52" s="53"/>
      <c r="AS52" s="53"/>
      <c r="AT52" s="53"/>
      <c r="AU52" s="53"/>
      <c r="AV52" s="53"/>
      <c r="AW52" s="52"/>
      <c r="AX52" s="39"/>
    </row>
    <row r="53" spans="1:50" ht="12.75" customHeight="1">
      <c r="A53" s="54"/>
      <c r="B53" s="63"/>
      <c r="C53" s="50"/>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51" t="s">
        <v>109</v>
      </c>
      <c r="AF53" s="52">
        <v>4598373</v>
      </c>
      <c r="AG53" s="52">
        <v>4596862.68</v>
      </c>
      <c r="AH53" s="52">
        <v>2956234</v>
      </c>
      <c r="AI53" s="52">
        <v>3328248.67</v>
      </c>
      <c r="AJ53" s="52"/>
      <c r="AK53" s="53"/>
      <c r="AL53" s="53">
        <v>53954</v>
      </c>
      <c r="AM53" s="53">
        <v>53954</v>
      </c>
      <c r="AN53" s="53">
        <v>60000</v>
      </c>
      <c r="AO53" s="53"/>
      <c r="AP53" s="53"/>
      <c r="AQ53" s="53"/>
      <c r="AR53" s="53"/>
      <c r="AS53" s="53"/>
      <c r="AT53" s="53"/>
      <c r="AU53" s="53"/>
      <c r="AV53" s="53"/>
      <c r="AW53" s="52"/>
      <c r="AX53" s="39"/>
    </row>
    <row r="54" spans="1:50" ht="12.75" customHeight="1">
      <c r="A54" s="54"/>
      <c r="B54" s="63"/>
      <c r="C54" s="50"/>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51" t="s">
        <v>110</v>
      </c>
      <c r="AF54" s="52">
        <v>137739</v>
      </c>
      <c r="AG54" s="52">
        <v>137739</v>
      </c>
      <c r="AH54" s="52">
        <v>113300</v>
      </c>
      <c r="AI54" s="52"/>
      <c r="AJ54" s="52"/>
      <c r="AK54" s="53"/>
      <c r="AL54" s="53"/>
      <c r="AM54" s="53"/>
      <c r="AN54" s="53"/>
      <c r="AO54" s="53"/>
      <c r="AP54" s="53"/>
      <c r="AQ54" s="53"/>
      <c r="AR54" s="53"/>
      <c r="AS54" s="53"/>
      <c r="AT54" s="53"/>
      <c r="AU54" s="53"/>
      <c r="AV54" s="53"/>
      <c r="AW54" s="52"/>
      <c r="AX54" s="39"/>
    </row>
    <row r="55" spans="1:50" ht="12.75" customHeight="1">
      <c r="A55" s="54"/>
      <c r="B55" s="63" t="s">
        <v>111</v>
      </c>
      <c r="C55" s="50"/>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51" t="s">
        <v>108</v>
      </c>
      <c r="AF55" s="52">
        <v>286800</v>
      </c>
      <c r="AG55" s="52">
        <v>286766</v>
      </c>
      <c r="AH55" s="52">
        <v>312570</v>
      </c>
      <c r="AI55" s="52"/>
      <c r="AJ55" s="52"/>
      <c r="AK55" s="53"/>
      <c r="AL55" s="53"/>
      <c r="AM55" s="53"/>
      <c r="AN55" s="53"/>
      <c r="AO55" s="53"/>
      <c r="AP55" s="53"/>
      <c r="AQ55" s="53"/>
      <c r="AR55" s="53"/>
      <c r="AS55" s="53"/>
      <c r="AT55" s="53"/>
      <c r="AU55" s="53"/>
      <c r="AV55" s="53"/>
      <c r="AW55" s="52"/>
      <c r="AX55" s="39"/>
    </row>
    <row r="56" spans="1:50" ht="12.75" customHeight="1">
      <c r="A56" s="54"/>
      <c r="B56" s="63" t="s">
        <v>112</v>
      </c>
      <c r="C56" s="50"/>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51" t="s">
        <v>108</v>
      </c>
      <c r="AF56" s="52">
        <v>532200</v>
      </c>
      <c r="AG56" s="52">
        <v>451970</v>
      </c>
      <c r="AH56" s="52">
        <v>556200</v>
      </c>
      <c r="AI56" s="52"/>
      <c r="AJ56" s="52"/>
      <c r="AK56" s="53"/>
      <c r="AL56" s="53"/>
      <c r="AM56" s="53"/>
      <c r="AN56" s="53"/>
      <c r="AO56" s="53"/>
      <c r="AP56" s="53"/>
      <c r="AQ56" s="53"/>
      <c r="AR56" s="53"/>
      <c r="AS56" s="53"/>
      <c r="AT56" s="53"/>
      <c r="AU56" s="53"/>
      <c r="AV56" s="53"/>
      <c r="AW56" s="52"/>
      <c r="AX56" s="39"/>
    </row>
    <row r="57" spans="1:50" ht="12.75" customHeight="1">
      <c r="A57" s="54" t="s">
        <v>113</v>
      </c>
      <c r="B57" s="49" t="s">
        <v>114</v>
      </c>
      <c r="C57" s="50">
        <v>1017</v>
      </c>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51"/>
      <c r="AF57" s="52">
        <f>SUM(AF58:AF59)</f>
        <v>0</v>
      </c>
      <c r="AG57" s="52">
        <f>SUM(AG58:AG59)</f>
        <v>0</v>
      </c>
      <c r="AH57" s="52">
        <f>SUM(AH58:AH59)</f>
        <v>0</v>
      </c>
      <c r="AI57" s="52">
        <f>SUM(AI58:AI59)</f>
        <v>0</v>
      </c>
      <c r="AJ57" s="52">
        <f>SUM(AJ58:AJ59)</f>
        <v>0</v>
      </c>
      <c r="AK57" s="53">
        <f>SUM(AK58:AK59)</f>
        <v>0</v>
      </c>
      <c r="AL57" s="53">
        <f>SUM(AL58:AL59)</f>
        <v>0</v>
      </c>
      <c r="AM57" s="53">
        <f>SUM(AM58:AM59)</f>
        <v>0</v>
      </c>
      <c r="AN57" s="53">
        <f>SUM(AN58:AN59)</f>
        <v>0</v>
      </c>
      <c r="AO57" s="53">
        <f>SUM(AO58:AO59)</f>
        <v>0</v>
      </c>
      <c r="AP57" s="53">
        <f>SUM(AP58:AP59)</f>
        <v>0</v>
      </c>
      <c r="AQ57" s="53">
        <f>SUM(AQ58:AQ59)</f>
        <v>0</v>
      </c>
      <c r="AR57" s="53">
        <f>SUM(AR58:AR59)</f>
        <v>0</v>
      </c>
      <c r="AS57" s="53">
        <f>SUM(AS58:AS59)</f>
        <v>0</v>
      </c>
      <c r="AT57" s="53">
        <f>SUM(AT58:AT59)</f>
        <v>0</v>
      </c>
      <c r="AU57" s="53">
        <f>SUM(AU58:AU59)</f>
        <v>0</v>
      </c>
      <c r="AV57" s="53">
        <f>SUM(AV58:AV59)</f>
        <v>0</v>
      </c>
      <c r="AW57" s="52">
        <f>SUM(AW58:AW59)</f>
        <v>0</v>
      </c>
      <c r="AX57" s="39"/>
    </row>
    <row r="58" spans="1:50" ht="12.75" customHeight="1">
      <c r="A58" s="54"/>
      <c r="B58" s="49"/>
      <c r="C58" s="50"/>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51"/>
      <c r="AF58" s="52"/>
      <c r="AG58" s="52"/>
      <c r="AH58" s="52"/>
      <c r="AI58" s="52"/>
      <c r="AJ58" s="52"/>
      <c r="AK58" s="53"/>
      <c r="AL58" s="53"/>
      <c r="AM58" s="53"/>
      <c r="AN58" s="53"/>
      <c r="AO58" s="53"/>
      <c r="AP58" s="53"/>
      <c r="AQ58" s="53"/>
      <c r="AR58" s="53"/>
      <c r="AS58" s="53"/>
      <c r="AT58" s="53"/>
      <c r="AU58" s="53"/>
      <c r="AV58" s="53"/>
      <c r="AW58" s="52"/>
      <c r="AX58" s="39"/>
    </row>
    <row r="59" spans="1:50" ht="12.75" customHeight="1">
      <c r="A59" s="54"/>
      <c r="B59" s="49"/>
      <c r="C59" s="50"/>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51"/>
      <c r="AF59" s="52"/>
      <c r="AG59" s="52"/>
      <c r="AH59" s="52"/>
      <c r="AI59" s="52"/>
      <c r="AJ59" s="52"/>
      <c r="AK59" s="53"/>
      <c r="AL59" s="53"/>
      <c r="AM59" s="53"/>
      <c r="AN59" s="53"/>
      <c r="AO59" s="53"/>
      <c r="AP59" s="53"/>
      <c r="AQ59" s="53"/>
      <c r="AR59" s="53"/>
      <c r="AS59" s="53"/>
      <c r="AT59" s="53"/>
      <c r="AU59" s="53"/>
      <c r="AV59" s="53"/>
      <c r="AW59" s="52"/>
      <c r="AX59" s="39"/>
    </row>
    <row r="60" spans="1:50" ht="12.75" customHeight="1">
      <c r="A60" s="54" t="s">
        <v>115</v>
      </c>
      <c r="B60" s="49" t="s">
        <v>116</v>
      </c>
      <c r="C60" s="50">
        <v>1018</v>
      </c>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51"/>
      <c r="AF60" s="52">
        <f>SUM(AF61:AF62)</f>
        <v>0</v>
      </c>
      <c r="AG60" s="52">
        <f>SUM(AG61:AG62)</f>
        <v>0</v>
      </c>
      <c r="AH60" s="52">
        <f>SUM(AH61:AH62)</f>
        <v>0</v>
      </c>
      <c r="AI60" s="52">
        <f>SUM(AI61:AI62)</f>
        <v>0</v>
      </c>
      <c r="AJ60" s="52">
        <f>SUM(AJ61:AJ62)</f>
        <v>0</v>
      </c>
      <c r="AK60" s="53">
        <f>SUM(AK61:AK62)</f>
        <v>0</v>
      </c>
      <c r="AL60" s="53">
        <f>SUM(AL61:AL62)</f>
        <v>0</v>
      </c>
      <c r="AM60" s="53">
        <f>SUM(AM61:AM62)</f>
        <v>0</v>
      </c>
      <c r="AN60" s="53">
        <f>SUM(AN61:AN62)</f>
        <v>0</v>
      </c>
      <c r="AO60" s="53">
        <f>SUM(AO61:AO62)</f>
        <v>0</v>
      </c>
      <c r="AP60" s="53">
        <f>SUM(AP61:AP62)</f>
        <v>0</v>
      </c>
      <c r="AQ60" s="53">
        <f>SUM(AQ61:AQ62)</f>
        <v>0</v>
      </c>
      <c r="AR60" s="53">
        <f>SUM(AR61:AR62)</f>
        <v>0</v>
      </c>
      <c r="AS60" s="53">
        <f>SUM(AS61:AS62)</f>
        <v>0</v>
      </c>
      <c r="AT60" s="53">
        <f>SUM(AT61:AT62)</f>
        <v>0</v>
      </c>
      <c r="AU60" s="53">
        <f>SUM(AU61:AU62)</f>
        <v>0</v>
      </c>
      <c r="AV60" s="53">
        <f>SUM(AV61:AV62)</f>
        <v>0</v>
      </c>
      <c r="AW60" s="52">
        <f>SUM(AW61:AW62)</f>
        <v>0</v>
      </c>
      <c r="AX60" s="39"/>
    </row>
    <row r="61" spans="1:50" ht="12.75" customHeight="1">
      <c r="A61" s="54"/>
      <c r="B61" s="49"/>
      <c r="C61" s="50"/>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51"/>
      <c r="AF61" s="52"/>
      <c r="AG61" s="52"/>
      <c r="AH61" s="52"/>
      <c r="AI61" s="52"/>
      <c r="AJ61" s="52"/>
      <c r="AK61" s="53"/>
      <c r="AL61" s="53"/>
      <c r="AM61" s="53"/>
      <c r="AN61" s="53"/>
      <c r="AO61" s="53"/>
      <c r="AP61" s="53"/>
      <c r="AQ61" s="53"/>
      <c r="AR61" s="53"/>
      <c r="AS61" s="53"/>
      <c r="AT61" s="53"/>
      <c r="AU61" s="53"/>
      <c r="AV61" s="53"/>
      <c r="AW61" s="52"/>
      <c r="AX61" s="39"/>
    </row>
    <row r="62" spans="1:50" ht="12.75" customHeight="1">
      <c r="A62" s="54"/>
      <c r="B62" s="49"/>
      <c r="C62" s="50"/>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51"/>
      <c r="AF62" s="52"/>
      <c r="AG62" s="52"/>
      <c r="AH62" s="52"/>
      <c r="AI62" s="52"/>
      <c r="AJ62" s="52"/>
      <c r="AK62" s="53"/>
      <c r="AL62" s="53"/>
      <c r="AM62" s="53"/>
      <c r="AN62" s="53"/>
      <c r="AO62" s="53"/>
      <c r="AP62" s="53"/>
      <c r="AQ62" s="53"/>
      <c r="AR62" s="53"/>
      <c r="AS62" s="53"/>
      <c r="AT62" s="53"/>
      <c r="AU62" s="53"/>
      <c r="AV62" s="53"/>
      <c r="AW62" s="52"/>
      <c r="AX62" s="39"/>
    </row>
    <row r="63" spans="1:50" ht="12.75" customHeight="1">
      <c r="A63" s="54" t="s">
        <v>117</v>
      </c>
      <c r="B63" s="49" t="s">
        <v>118</v>
      </c>
      <c r="C63" s="50">
        <v>1019</v>
      </c>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51"/>
      <c r="AF63" s="52">
        <f>SUM(AF64:AF65)</f>
        <v>750440</v>
      </c>
      <c r="AG63" s="52">
        <f>SUM(AG64:AG65)</f>
        <v>0</v>
      </c>
      <c r="AH63" s="52">
        <f>SUM(AH64:AH65)</f>
        <v>750446</v>
      </c>
      <c r="AI63" s="52">
        <f>SUM(AI64:AI65)</f>
        <v>0</v>
      </c>
      <c r="AJ63" s="52">
        <f>SUM(AJ64:AJ65)</f>
        <v>0</v>
      </c>
      <c r="AK63" s="53">
        <f>SUM(AK64:AK65)</f>
        <v>0</v>
      </c>
      <c r="AL63" s="53">
        <f>SUM(AL64:AL65)</f>
        <v>0</v>
      </c>
      <c r="AM63" s="53">
        <f>SUM(AM64:AM65)</f>
        <v>0</v>
      </c>
      <c r="AN63" s="53">
        <f>SUM(AN64:AN65)</f>
        <v>0</v>
      </c>
      <c r="AO63" s="53">
        <f>SUM(AO64:AO65)</f>
        <v>0</v>
      </c>
      <c r="AP63" s="53">
        <f>SUM(AP64:AP65)</f>
        <v>0</v>
      </c>
      <c r="AQ63" s="53">
        <f>SUM(AQ64:AQ65)</f>
        <v>0</v>
      </c>
      <c r="AR63" s="53">
        <f>SUM(AR64:AR65)</f>
        <v>0</v>
      </c>
      <c r="AS63" s="53">
        <f>SUM(AS64:AS65)</f>
        <v>0</v>
      </c>
      <c r="AT63" s="53">
        <f>SUM(AT64:AT65)</f>
        <v>0</v>
      </c>
      <c r="AU63" s="53">
        <f>SUM(AU64:AU65)</f>
        <v>0</v>
      </c>
      <c r="AV63" s="53">
        <f>SUM(AV64:AV65)</f>
        <v>0</v>
      </c>
      <c r="AW63" s="52">
        <f>SUM(AW64:AW65)</f>
        <v>0</v>
      </c>
      <c r="AX63" s="39"/>
    </row>
    <row r="64" spans="1:50" ht="12.75" customHeight="1">
      <c r="A64" s="54"/>
      <c r="B64" s="49"/>
      <c r="C64" s="50"/>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51" t="s">
        <v>59</v>
      </c>
      <c r="AF64" s="52">
        <v>750440</v>
      </c>
      <c r="AG64" s="52">
        <v>0</v>
      </c>
      <c r="AH64" s="52">
        <v>750446</v>
      </c>
      <c r="AI64" s="52"/>
      <c r="AJ64" s="52"/>
      <c r="AK64" s="53"/>
      <c r="AL64" s="53"/>
      <c r="AM64" s="53"/>
      <c r="AN64" s="53"/>
      <c r="AO64" s="53"/>
      <c r="AP64" s="53"/>
      <c r="AQ64" s="53"/>
      <c r="AR64" s="53"/>
      <c r="AS64" s="53"/>
      <c r="AT64" s="53"/>
      <c r="AU64" s="53"/>
      <c r="AV64" s="53"/>
      <c r="AW64" s="52"/>
      <c r="AX64" s="39"/>
    </row>
    <row r="65" spans="1:50" ht="12.75" customHeight="1">
      <c r="A65" s="54"/>
      <c r="B65" s="49"/>
      <c r="C65" s="50"/>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51"/>
      <c r="AF65" s="52"/>
      <c r="AG65" s="52"/>
      <c r="AH65" s="52"/>
      <c r="AI65" s="52"/>
      <c r="AJ65" s="52"/>
      <c r="AK65" s="53"/>
      <c r="AL65" s="53"/>
      <c r="AM65" s="53"/>
      <c r="AN65" s="53"/>
      <c r="AO65" s="53"/>
      <c r="AP65" s="53"/>
      <c r="AQ65" s="53"/>
      <c r="AR65" s="53"/>
      <c r="AS65" s="53"/>
      <c r="AT65" s="53"/>
      <c r="AU65" s="53"/>
      <c r="AV65" s="53"/>
      <c r="AW65" s="52"/>
      <c r="AX65" s="39"/>
    </row>
    <row r="66" spans="1:50" ht="25.5" customHeight="1">
      <c r="A66" s="54" t="s">
        <v>119</v>
      </c>
      <c r="B66" s="49" t="s">
        <v>120</v>
      </c>
      <c r="C66" s="50">
        <v>1020</v>
      </c>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51"/>
      <c r="AF66" s="52">
        <f>SUM(AF67)</f>
        <v>0</v>
      </c>
      <c r="AG66" s="52">
        <f>SUM(AG67)</f>
        <v>0</v>
      </c>
      <c r="AH66" s="52">
        <f>SUM(AH67)</f>
        <v>0</v>
      </c>
      <c r="AI66" s="52">
        <f>SUM(AI67)</f>
        <v>0</v>
      </c>
      <c r="AJ66" s="52">
        <f>SUM(AJ67)</f>
        <v>0</v>
      </c>
      <c r="AK66" s="53">
        <f>SUM(AK67)</f>
        <v>0</v>
      </c>
      <c r="AL66" s="53">
        <f>SUM(AL67)</f>
        <v>0</v>
      </c>
      <c r="AM66" s="53">
        <f>SUM(AM67)</f>
        <v>0</v>
      </c>
      <c r="AN66" s="53">
        <f>SUM(AN67)</f>
        <v>0</v>
      </c>
      <c r="AO66" s="53">
        <f>SUM(AO67)</f>
        <v>0</v>
      </c>
      <c r="AP66" s="53">
        <f>SUM(AP67)</f>
        <v>0</v>
      </c>
      <c r="AQ66" s="53">
        <f>SUM(AQ67)</f>
        <v>0</v>
      </c>
      <c r="AR66" s="53">
        <f>SUM(AR67)</f>
        <v>0</v>
      </c>
      <c r="AS66" s="53">
        <f>SUM(AS67)</f>
        <v>0</v>
      </c>
      <c r="AT66" s="53">
        <f>SUM(AT67)</f>
        <v>0</v>
      </c>
      <c r="AU66" s="53">
        <f>SUM(AU67)</f>
        <v>0</v>
      </c>
      <c r="AV66" s="53">
        <f>SUM(AV67)</f>
        <v>0</v>
      </c>
      <c r="AW66" s="52">
        <f>SUM(AW67)</f>
        <v>0</v>
      </c>
      <c r="AX66" s="39"/>
    </row>
    <row r="67" spans="1:50" ht="12.75" customHeight="1">
      <c r="A67" s="54"/>
      <c r="B67" s="49"/>
      <c r="C67" s="50"/>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51"/>
      <c r="AF67" s="52"/>
      <c r="AG67" s="52"/>
      <c r="AH67" s="52"/>
      <c r="AI67" s="52"/>
      <c r="AJ67" s="52"/>
      <c r="AK67" s="53"/>
      <c r="AL67" s="53"/>
      <c r="AM67" s="53"/>
      <c r="AN67" s="53"/>
      <c r="AO67" s="53"/>
      <c r="AP67" s="53"/>
      <c r="AQ67" s="53"/>
      <c r="AR67" s="53"/>
      <c r="AS67" s="53"/>
      <c r="AT67" s="53"/>
      <c r="AU67" s="53"/>
      <c r="AV67" s="53"/>
      <c r="AW67" s="52"/>
      <c r="AX67" s="39"/>
    </row>
    <row r="68" spans="1:50" ht="12.75" customHeight="1">
      <c r="A68" s="54" t="s">
        <v>121</v>
      </c>
      <c r="B68" s="49" t="s">
        <v>122</v>
      </c>
      <c r="C68" s="50">
        <v>1021</v>
      </c>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51"/>
      <c r="AF68" s="52">
        <f>SUM(AF69:AF70)</f>
        <v>0</v>
      </c>
      <c r="AG68" s="52">
        <f>SUM(AG69:AG70)</f>
        <v>0</v>
      </c>
      <c r="AH68" s="52">
        <f>SUM(AH69:AH70)</f>
        <v>0</v>
      </c>
      <c r="AI68" s="52">
        <f>SUM(AI69:AI70)</f>
        <v>0</v>
      </c>
      <c r="AJ68" s="52">
        <f>SUM(AJ69:AJ70)</f>
        <v>0</v>
      </c>
      <c r="AK68" s="53">
        <f>SUM(AK69:AK70)</f>
        <v>0</v>
      </c>
      <c r="AL68" s="53">
        <f>SUM(AL69:AL70)</f>
        <v>0</v>
      </c>
      <c r="AM68" s="53">
        <f>SUM(AM69:AM70)</f>
        <v>0</v>
      </c>
      <c r="AN68" s="53">
        <f>SUM(AN69:AN70)</f>
        <v>0</v>
      </c>
      <c r="AO68" s="53">
        <f>SUM(AO69:AO70)</f>
        <v>0</v>
      </c>
      <c r="AP68" s="53">
        <f>SUM(AP69:AP70)</f>
        <v>0</v>
      </c>
      <c r="AQ68" s="53">
        <f>SUM(AQ69:AQ70)</f>
        <v>0</v>
      </c>
      <c r="AR68" s="53">
        <f>SUM(AR69:AR70)</f>
        <v>0</v>
      </c>
      <c r="AS68" s="53">
        <f>SUM(AS69:AS70)</f>
        <v>0</v>
      </c>
      <c r="AT68" s="53">
        <f>SUM(AT69:AT70)</f>
        <v>0</v>
      </c>
      <c r="AU68" s="53">
        <f>SUM(AU69:AU70)</f>
        <v>0</v>
      </c>
      <c r="AV68" s="53">
        <f>SUM(AV69:AV70)</f>
        <v>0</v>
      </c>
      <c r="AW68" s="52">
        <f>SUM(AW69:AW70)</f>
        <v>0</v>
      </c>
      <c r="AX68" s="39"/>
    </row>
    <row r="69" spans="1:50" ht="12.75" customHeight="1">
      <c r="A69" s="54"/>
      <c r="B69" s="49"/>
      <c r="C69" s="50"/>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51"/>
      <c r="AF69" s="52"/>
      <c r="AG69" s="52"/>
      <c r="AH69" s="52"/>
      <c r="AI69" s="52"/>
      <c r="AJ69" s="52"/>
      <c r="AK69" s="53"/>
      <c r="AL69" s="53"/>
      <c r="AM69" s="53"/>
      <c r="AN69" s="53"/>
      <c r="AO69" s="53"/>
      <c r="AP69" s="53"/>
      <c r="AQ69" s="53"/>
      <c r="AR69" s="53"/>
      <c r="AS69" s="53"/>
      <c r="AT69" s="53"/>
      <c r="AU69" s="53"/>
      <c r="AV69" s="53"/>
      <c r="AW69" s="52"/>
      <c r="AX69" s="39"/>
    </row>
    <row r="70" spans="1:50" ht="12.75" customHeight="1">
      <c r="A70" s="54"/>
      <c r="B70" s="49"/>
      <c r="C70" s="50"/>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51"/>
      <c r="AF70" s="52"/>
      <c r="AG70" s="52"/>
      <c r="AH70" s="52"/>
      <c r="AI70" s="52"/>
      <c r="AJ70" s="52"/>
      <c r="AK70" s="53"/>
      <c r="AL70" s="53"/>
      <c r="AM70" s="53"/>
      <c r="AN70" s="53"/>
      <c r="AO70" s="53"/>
      <c r="AP70" s="53"/>
      <c r="AQ70" s="53"/>
      <c r="AR70" s="53"/>
      <c r="AS70" s="53"/>
      <c r="AT70" s="53"/>
      <c r="AU70" s="53"/>
      <c r="AV70" s="53"/>
      <c r="AW70" s="52"/>
      <c r="AX70" s="39"/>
    </row>
    <row r="71" spans="1:50" ht="12.75" customHeight="1">
      <c r="A71" s="54" t="s">
        <v>123</v>
      </c>
      <c r="B71" s="49" t="s">
        <v>124</v>
      </c>
      <c r="C71" s="50">
        <v>1022</v>
      </c>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51"/>
      <c r="AF71" s="52">
        <f>SUM(AF72:AF73)</f>
        <v>0</v>
      </c>
      <c r="AG71" s="52">
        <f>SUM(AG72:AG73)</f>
        <v>0</v>
      </c>
      <c r="AH71" s="52">
        <f>SUM(AH72:AH73)</f>
        <v>0</v>
      </c>
      <c r="AI71" s="52">
        <f>SUM(AI72:AI73)</f>
        <v>0</v>
      </c>
      <c r="AJ71" s="52">
        <f>SUM(AJ72:AJ73)</f>
        <v>0</v>
      </c>
      <c r="AK71" s="53">
        <f>SUM(AK72:AK73)</f>
        <v>0</v>
      </c>
      <c r="AL71" s="53">
        <f>SUM(AL72:AL73)</f>
        <v>0</v>
      </c>
      <c r="AM71" s="53">
        <f>SUM(AM72:AM73)</f>
        <v>0</v>
      </c>
      <c r="AN71" s="53">
        <f>SUM(AN72:AN73)</f>
        <v>0</v>
      </c>
      <c r="AO71" s="53">
        <f>SUM(AO72:AO73)</f>
        <v>0</v>
      </c>
      <c r="AP71" s="53">
        <f>SUM(AP72:AP73)</f>
        <v>0</v>
      </c>
      <c r="AQ71" s="53">
        <f>SUM(AQ72:AQ73)</f>
        <v>0</v>
      </c>
      <c r="AR71" s="53">
        <f>SUM(AR72:AR73)</f>
        <v>0</v>
      </c>
      <c r="AS71" s="53">
        <f>SUM(AS72:AS73)</f>
        <v>0</v>
      </c>
      <c r="AT71" s="53">
        <f>SUM(AT72:AT73)</f>
        <v>0</v>
      </c>
      <c r="AU71" s="53">
        <f>SUM(AU72:AU73)</f>
        <v>0</v>
      </c>
      <c r="AV71" s="53">
        <f>SUM(AV72:AV73)</f>
        <v>0</v>
      </c>
      <c r="AW71" s="52">
        <f>SUM(AW72:AW73)</f>
        <v>0</v>
      </c>
      <c r="AX71" s="39"/>
    </row>
    <row r="72" spans="1:50" ht="12.75" customHeight="1">
      <c r="A72" s="54"/>
      <c r="B72" s="49"/>
      <c r="C72" s="50"/>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51"/>
      <c r="AF72" s="52"/>
      <c r="AG72" s="52"/>
      <c r="AH72" s="52"/>
      <c r="AI72" s="52"/>
      <c r="AJ72" s="52"/>
      <c r="AK72" s="53"/>
      <c r="AL72" s="53"/>
      <c r="AM72" s="53"/>
      <c r="AN72" s="53"/>
      <c r="AO72" s="53"/>
      <c r="AP72" s="53"/>
      <c r="AQ72" s="53"/>
      <c r="AR72" s="53"/>
      <c r="AS72" s="53"/>
      <c r="AT72" s="53"/>
      <c r="AU72" s="53"/>
      <c r="AV72" s="53"/>
      <c r="AW72" s="52"/>
      <c r="AX72" s="39"/>
    </row>
    <row r="73" spans="1:50" ht="12.75" customHeight="1">
      <c r="A73" s="54"/>
      <c r="B73" s="49"/>
      <c r="C73" s="50"/>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51"/>
      <c r="AF73" s="52"/>
      <c r="AG73" s="52"/>
      <c r="AH73" s="52"/>
      <c r="AI73" s="52"/>
      <c r="AJ73" s="52"/>
      <c r="AK73" s="53"/>
      <c r="AL73" s="53"/>
      <c r="AM73" s="53"/>
      <c r="AN73" s="53"/>
      <c r="AO73" s="53"/>
      <c r="AP73" s="53"/>
      <c r="AQ73" s="53"/>
      <c r="AR73" s="53"/>
      <c r="AS73" s="53"/>
      <c r="AT73" s="53"/>
      <c r="AU73" s="53"/>
      <c r="AV73" s="53"/>
      <c r="AW73" s="52"/>
      <c r="AX73" s="39"/>
    </row>
    <row r="74" spans="1:50" ht="25.5" customHeight="1">
      <c r="A74" s="54" t="s">
        <v>125</v>
      </c>
      <c r="B74" s="49" t="s">
        <v>126</v>
      </c>
      <c r="C74" s="50">
        <v>1023</v>
      </c>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51"/>
      <c r="AF74" s="52">
        <f>SUM(AF75:AF76)</f>
        <v>0</v>
      </c>
      <c r="AG74" s="52">
        <f>SUM(AG75:AG76)</f>
        <v>0</v>
      </c>
      <c r="AH74" s="52">
        <f>SUM(AH75:AH76)</f>
        <v>0</v>
      </c>
      <c r="AI74" s="52">
        <f>SUM(AI75:AI76)</f>
        <v>0</v>
      </c>
      <c r="AJ74" s="52">
        <f>SUM(AJ75:AJ76)</f>
        <v>0</v>
      </c>
      <c r="AK74" s="53">
        <f>SUM(AK75:AK76)</f>
        <v>0</v>
      </c>
      <c r="AL74" s="53">
        <f>SUM(AL75:AL76)</f>
        <v>0</v>
      </c>
      <c r="AM74" s="53">
        <f>SUM(AM75:AM76)</f>
        <v>0</v>
      </c>
      <c r="AN74" s="53">
        <f>SUM(AN75:AN76)</f>
        <v>0</v>
      </c>
      <c r="AO74" s="53">
        <f>SUM(AO75:AO76)</f>
        <v>0</v>
      </c>
      <c r="AP74" s="53">
        <f>SUM(AP75:AP76)</f>
        <v>0</v>
      </c>
      <c r="AQ74" s="53">
        <f>SUM(AQ75:AQ76)</f>
        <v>0</v>
      </c>
      <c r="AR74" s="53">
        <f>SUM(AR75:AR76)</f>
        <v>0</v>
      </c>
      <c r="AS74" s="53">
        <f>SUM(AS75:AS76)</f>
        <v>0</v>
      </c>
      <c r="AT74" s="53">
        <f>SUM(AT75:AT76)</f>
        <v>0</v>
      </c>
      <c r="AU74" s="53">
        <f>SUM(AU75:AU76)</f>
        <v>0</v>
      </c>
      <c r="AV74" s="53">
        <f>SUM(AV75:AV76)</f>
        <v>0</v>
      </c>
      <c r="AW74" s="52">
        <f>SUM(AW75:AW76)</f>
        <v>0</v>
      </c>
      <c r="AX74" s="39"/>
    </row>
    <row r="75" spans="1:50" ht="12.75" customHeight="1">
      <c r="A75" s="54"/>
      <c r="B75" s="49"/>
      <c r="C75" s="50"/>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51"/>
      <c r="AF75" s="52"/>
      <c r="AG75" s="52"/>
      <c r="AH75" s="52"/>
      <c r="AI75" s="52"/>
      <c r="AJ75" s="52"/>
      <c r="AK75" s="53"/>
      <c r="AL75" s="53"/>
      <c r="AM75" s="53"/>
      <c r="AN75" s="53"/>
      <c r="AO75" s="53"/>
      <c r="AP75" s="53"/>
      <c r="AQ75" s="53"/>
      <c r="AR75" s="53"/>
      <c r="AS75" s="53"/>
      <c r="AT75" s="53"/>
      <c r="AU75" s="53"/>
      <c r="AV75" s="53"/>
      <c r="AW75" s="52"/>
      <c r="AX75" s="39"/>
    </row>
    <row r="76" spans="1:50" ht="12.75" customHeight="1">
      <c r="A76" s="54"/>
      <c r="B76" s="49"/>
      <c r="C76" s="50"/>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51"/>
      <c r="AF76" s="52"/>
      <c r="AG76" s="52"/>
      <c r="AH76" s="52"/>
      <c r="AI76" s="52"/>
      <c r="AJ76" s="52"/>
      <c r="AK76" s="53"/>
      <c r="AL76" s="53"/>
      <c r="AM76" s="53"/>
      <c r="AN76" s="53"/>
      <c r="AO76" s="53"/>
      <c r="AP76" s="53"/>
      <c r="AQ76" s="53"/>
      <c r="AR76" s="53"/>
      <c r="AS76" s="53"/>
      <c r="AT76" s="53"/>
      <c r="AU76" s="53"/>
      <c r="AV76" s="53"/>
      <c r="AW76" s="52"/>
      <c r="AX76" s="39"/>
    </row>
    <row r="77" spans="1:50" ht="25.5" customHeight="1">
      <c r="A77" s="54" t="s">
        <v>127</v>
      </c>
      <c r="B77" s="49" t="s">
        <v>128</v>
      </c>
      <c r="C77" s="50">
        <v>1024</v>
      </c>
      <c r="D77" s="58" t="s">
        <v>129</v>
      </c>
      <c r="E77" s="58" t="s">
        <v>55</v>
      </c>
      <c r="F77" s="58" t="s">
        <v>130</v>
      </c>
      <c r="G77" s="13"/>
      <c r="H77" s="13"/>
      <c r="I77" s="13"/>
      <c r="J77" s="13"/>
      <c r="K77" s="13"/>
      <c r="L77" s="13"/>
      <c r="M77" s="13"/>
      <c r="N77" s="13"/>
      <c r="O77" s="13"/>
      <c r="P77" s="13"/>
      <c r="Q77" s="13"/>
      <c r="R77" s="13"/>
      <c r="S77" s="13"/>
      <c r="T77" s="13"/>
      <c r="U77" s="13"/>
      <c r="V77" s="13"/>
      <c r="W77" s="13"/>
      <c r="X77" s="13"/>
      <c r="Y77" s="13"/>
      <c r="Z77" s="13"/>
      <c r="AA77" s="13"/>
      <c r="AB77" s="13"/>
      <c r="AC77" s="13"/>
      <c r="AD77" s="13"/>
      <c r="AE77" s="51"/>
      <c r="AF77" s="52">
        <f>SUM(AF78:AF80)</f>
        <v>4040780</v>
      </c>
      <c r="AG77" s="52">
        <f>SUM(AG78:AG80)</f>
        <v>4040720.5</v>
      </c>
      <c r="AH77" s="52">
        <f>SUM(AH78:AH80)</f>
        <v>1465602</v>
      </c>
      <c r="AI77" s="52">
        <f>SUM(AI78:AI80)</f>
        <v>3651871.88</v>
      </c>
      <c r="AJ77" s="52">
        <f>SUM(AJ78:AJ80)</f>
        <v>0</v>
      </c>
      <c r="AK77" s="53">
        <f>SUM(AK78:AK80)</f>
        <v>0</v>
      </c>
      <c r="AL77" s="53">
        <f>SUM(AL78:AL80)</f>
        <v>0</v>
      </c>
      <c r="AM77" s="53">
        <f>SUM(AM78:AM80)</f>
        <v>0</v>
      </c>
      <c r="AN77" s="53">
        <f>SUM(AN78:AN80)</f>
        <v>17600</v>
      </c>
      <c r="AO77" s="53">
        <f>SUM(AO78:AO80)</f>
        <v>0</v>
      </c>
      <c r="AP77" s="53">
        <f>SUM(AP78:AP80)</f>
        <v>0</v>
      </c>
      <c r="AQ77" s="53">
        <f>SUM(AQ78:AQ80)</f>
        <v>0</v>
      </c>
      <c r="AR77" s="53">
        <f>SUM(AR78:AR80)</f>
        <v>0</v>
      </c>
      <c r="AS77" s="53">
        <f>SUM(AS78:AS80)</f>
        <v>0</v>
      </c>
      <c r="AT77" s="53">
        <f>SUM(AT78:AT80)</f>
        <v>0</v>
      </c>
      <c r="AU77" s="53">
        <f>SUM(AU78:AU80)</f>
        <v>0</v>
      </c>
      <c r="AV77" s="53">
        <f>SUM(AV78:AV80)</f>
        <v>0</v>
      </c>
      <c r="AW77" s="52">
        <f>SUM(AW78:AW80)</f>
        <v>0</v>
      </c>
      <c r="AX77" s="39"/>
    </row>
    <row r="78" spans="1:50" ht="12.75" customHeight="1">
      <c r="A78" s="54"/>
      <c r="B78" s="49"/>
      <c r="C78" s="50"/>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51" t="s">
        <v>131</v>
      </c>
      <c r="AF78" s="52">
        <v>4040780</v>
      </c>
      <c r="AG78" s="52">
        <v>4040720.5</v>
      </c>
      <c r="AH78" s="52">
        <v>1465602</v>
      </c>
      <c r="AI78" s="52">
        <v>3651871.88</v>
      </c>
      <c r="AJ78" s="52"/>
      <c r="AK78" s="53"/>
      <c r="AL78" s="53">
        <v>0</v>
      </c>
      <c r="AM78" s="53">
        <v>0</v>
      </c>
      <c r="AN78" s="53">
        <v>17600</v>
      </c>
      <c r="AO78" s="53"/>
      <c r="AP78" s="53"/>
      <c r="AQ78" s="53"/>
      <c r="AR78" s="53"/>
      <c r="AS78" s="53"/>
      <c r="AT78" s="53"/>
      <c r="AU78" s="53"/>
      <c r="AV78" s="53"/>
      <c r="AW78" s="52"/>
      <c r="AX78" s="39"/>
    </row>
    <row r="79" spans="1:50" ht="12.75" customHeight="1">
      <c r="A79" s="54"/>
      <c r="B79" s="49"/>
      <c r="C79" s="50"/>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51"/>
      <c r="AF79" s="52"/>
      <c r="AG79" s="52"/>
      <c r="AH79" s="52"/>
      <c r="AI79" s="52"/>
      <c r="AJ79" s="52"/>
      <c r="AK79" s="53"/>
      <c r="AL79" s="53"/>
      <c r="AM79" s="53"/>
      <c r="AN79" s="53"/>
      <c r="AO79" s="53"/>
      <c r="AP79" s="53"/>
      <c r="AQ79" s="53"/>
      <c r="AR79" s="53"/>
      <c r="AS79" s="53"/>
      <c r="AT79" s="53"/>
      <c r="AU79" s="53"/>
      <c r="AV79" s="53"/>
      <c r="AW79" s="52"/>
      <c r="AX79" s="39"/>
    </row>
    <row r="80" spans="1:50" ht="12.75" customHeight="1">
      <c r="A80" s="54"/>
      <c r="B80" s="49"/>
      <c r="C80" s="50"/>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51"/>
      <c r="AF80" s="52"/>
      <c r="AG80" s="52"/>
      <c r="AH80" s="52"/>
      <c r="AI80" s="52"/>
      <c r="AJ80" s="52"/>
      <c r="AK80" s="53"/>
      <c r="AL80" s="53"/>
      <c r="AM80" s="53"/>
      <c r="AN80" s="53"/>
      <c r="AO80" s="53"/>
      <c r="AP80" s="53"/>
      <c r="AQ80" s="53"/>
      <c r="AR80" s="53"/>
      <c r="AS80" s="53"/>
      <c r="AT80" s="53"/>
      <c r="AU80" s="53"/>
      <c r="AV80" s="53"/>
      <c r="AW80" s="52"/>
      <c r="AX80" s="39"/>
    </row>
    <row r="81" spans="1:50" ht="12.75" customHeight="1">
      <c r="A81" s="54" t="s">
        <v>132</v>
      </c>
      <c r="B81" s="49" t="s">
        <v>133</v>
      </c>
      <c r="C81" s="50">
        <v>1025</v>
      </c>
      <c r="D81" s="58" t="s">
        <v>134</v>
      </c>
      <c r="E81" s="58" t="s">
        <v>55</v>
      </c>
      <c r="F81" s="58" t="s">
        <v>135</v>
      </c>
      <c r="G81" s="13"/>
      <c r="H81" s="13"/>
      <c r="I81" s="13"/>
      <c r="J81" s="13"/>
      <c r="K81" s="13"/>
      <c r="L81" s="13"/>
      <c r="M81" s="13"/>
      <c r="N81" s="13"/>
      <c r="O81" s="13"/>
      <c r="P81" s="13"/>
      <c r="Q81" s="13"/>
      <c r="R81" s="13"/>
      <c r="S81" s="13"/>
      <c r="T81" s="13"/>
      <c r="U81" s="13"/>
      <c r="V81" s="13"/>
      <c r="W81" s="13"/>
      <c r="X81" s="13"/>
      <c r="Y81" s="13"/>
      <c r="Z81" s="13"/>
      <c r="AA81" s="13"/>
      <c r="AB81" s="13"/>
      <c r="AC81" s="13"/>
      <c r="AD81" s="13"/>
      <c r="AE81" s="51"/>
      <c r="AF81" s="52">
        <f>SUM(AF82:AF84)</f>
        <v>4245799</v>
      </c>
      <c r="AG81" s="52">
        <f>SUM(AG82:AG84)</f>
        <v>4245726.31</v>
      </c>
      <c r="AH81" s="52">
        <f>SUM(AH82:AH84)</f>
        <v>3916738</v>
      </c>
      <c r="AI81" s="52">
        <f>SUM(AI82:AI84)</f>
        <v>2552729.64</v>
      </c>
      <c r="AJ81" s="52">
        <f>SUM(AJ82:AJ84)</f>
        <v>0</v>
      </c>
      <c r="AK81" s="53">
        <f>SUM(AK82:AK84)</f>
        <v>0</v>
      </c>
      <c r="AL81" s="53">
        <f>SUM(AL82:AL84)</f>
        <v>794818</v>
      </c>
      <c r="AM81" s="53">
        <f>SUM(AM82:AM84)</f>
        <v>794818</v>
      </c>
      <c r="AN81" s="53">
        <f>SUM(AN82:AN84)</f>
        <v>273687</v>
      </c>
      <c r="AO81" s="53">
        <f>SUM(AO82:AO84)</f>
        <v>0</v>
      </c>
      <c r="AP81" s="53">
        <f>SUM(AP82:AP84)</f>
        <v>0</v>
      </c>
      <c r="AQ81" s="53">
        <f>SUM(AQ82:AQ84)</f>
        <v>0</v>
      </c>
      <c r="AR81" s="53">
        <f>SUM(AR82:AR84)</f>
        <v>0</v>
      </c>
      <c r="AS81" s="53">
        <f>SUM(AS82:AS84)</f>
        <v>0</v>
      </c>
      <c r="AT81" s="53">
        <f>SUM(AT82:AT84)</f>
        <v>0</v>
      </c>
      <c r="AU81" s="53">
        <f>SUM(AU82:AU84)</f>
        <v>0</v>
      </c>
      <c r="AV81" s="53">
        <f>SUM(AV82:AV84)</f>
        <v>0</v>
      </c>
      <c r="AW81" s="52">
        <f>SUM(AW82:AW84)</f>
        <v>0</v>
      </c>
      <c r="AX81" s="39"/>
    </row>
    <row r="82" spans="1:50" ht="12.75" customHeight="1">
      <c r="A82" s="54"/>
      <c r="B82" s="49"/>
      <c r="C82" s="50"/>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51" t="s">
        <v>131</v>
      </c>
      <c r="AF82" s="52">
        <v>3270050</v>
      </c>
      <c r="AG82" s="52">
        <v>3270006.67</v>
      </c>
      <c r="AH82" s="52">
        <v>3443357</v>
      </c>
      <c r="AI82" s="52">
        <v>1901543.49</v>
      </c>
      <c r="AJ82" s="52"/>
      <c r="AK82" s="53"/>
      <c r="AL82" s="53">
        <v>794818</v>
      </c>
      <c r="AM82" s="53">
        <v>794818</v>
      </c>
      <c r="AN82" s="53">
        <v>270687</v>
      </c>
      <c r="AO82" s="53"/>
      <c r="AP82" s="53"/>
      <c r="AQ82" s="53"/>
      <c r="AR82" s="53"/>
      <c r="AS82" s="53"/>
      <c r="AT82" s="53"/>
      <c r="AU82" s="53"/>
      <c r="AV82" s="53"/>
      <c r="AW82" s="52"/>
      <c r="AX82" s="39"/>
    </row>
    <row r="83" spans="1:50" ht="12.75" customHeight="1">
      <c r="A83" s="54"/>
      <c r="B83" s="49"/>
      <c r="C83" s="50"/>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51" t="s">
        <v>136</v>
      </c>
      <c r="AF83" s="52">
        <v>975749</v>
      </c>
      <c r="AG83" s="52">
        <v>975719.64</v>
      </c>
      <c r="AH83" s="52">
        <v>473381</v>
      </c>
      <c r="AI83" s="52">
        <v>651186.15</v>
      </c>
      <c r="AJ83" s="52"/>
      <c r="AK83" s="53"/>
      <c r="AL83" s="53"/>
      <c r="AM83" s="53"/>
      <c r="AN83" s="53">
        <v>3000</v>
      </c>
      <c r="AO83" s="53"/>
      <c r="AP83" s="53"/>
      <c r="AQ83" s="53"/>
      <c r="AR83" s="53"/>
      <c r="AS83" s="53"/>
      <c r="AT83" s="53"/>
      <c r="AU83" s="53"/>
      <c r="AV83" s="53"/>
      <c r="AW83" s="52"/>
      <c r="AX83" s="39"/>
    </row>
    <row r="84" spans="1:50" ht="12.75" customHeight="1">
      <c r="A84" s="54"/>
      <c r="B84" s="49"/>
      <c r="C84" s="50"/>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51"/>
      <c r="AF84" s="52"/>
      <c r="AG84" s="52"/>
      <c r="AH84" s="52"/>
      <c r="AI84" s="52"/>
      <c r="AJ84" s="52"/>
      <c r="AK84" s="53"/>
      <c r="AL84" s="53"/>
      <c r="AM84" s="53"/>
      <c r="AN84" s="53"/>
      <c r="AO84" s="53"/>
      <c r="AP84" s="53"/>
      <c r="AQ84" s="53"/>
      <c r="AR84" s="53"/>
      <c r="AS84" s="53"/>
      <c r="AT84" s="53"/>
      <c r="AU84" s="53"/>
      <c r="AV84" s="53"/>
      <c r="AW84" s="52"/>
      <c r="AX84" s="39"/>
    </row>
    <row r="85" spans="1:50" ht="12.75" customHeight="1">
      <c r="A85" s="54" t="s">
        <v>137</v>
      </c>
      <c r="B85" s="49" t="s">
        <v>138</v>
      </c>
      <c r="C85" s="50">
        <v>1026</v>
      </c>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51"/>
      <c r="AF85" s="52">
        <f>SUM(AF86)</f>
        <v>0</v>
      </c>
      <c r="AG85" s="52">
        <f>SUM(AG86)</f>
        <v>0</v>
      </c>
      <c r="AH85" s="52">
        <f>SUM(AH86)</f>
        <v>0</v>
      </c>
      <c r="AI85" s="52">
        <f>SUM(AI86)</f>
        <v>0</v>
      </c>
      <c r="AJ85" s="52">
        <f>SUM(AJ86)</f>
        <v>0</v>
      </c>
      <c r="AK85" s="53">
        <f>SUM(AK86)</f>
        <v>0</v>
      </c>
      <c r="AL85" s="53">
        <f>SUM(AL86)</f>
        <v>0</v>
      </c>
      <c r="AM85" s="53">
        <f>SUM(AM86)</f>
        <v>0</v>
      </c>
      <c r="AN85" s="53">
        <f>SUM(AN86)</f>
        <v>0</v>
      </c>
      <c r="AO85" s="53">
        <f>SUM(AO86)</f>
        <v>0</v>
      </c>
      <c r="AP85" s="53">
        <f>SUM(AP86)</f>
        <v>0</v>
      </c>
      <c r="AQ85" s="53">
        <f>SUM(AQ86)</f>
        <v>0</v>
      </c>
      <c r="AR85" s="53">
        <f>SUM(AR86)</f>
        <v>0</v>
      </c>
      <c r="AS85" s="53">
        <f>SUM(AS86)</f>
        <v>0</v>
      </c>
      <c r="AT85" s="53">
        <f>SUM(AT86)</f>
        <v>0</v>
      </c>
      <c r="AU85" s="53">
        <f>SUM(AU86)</f>
        <v>0</v>
      </c>
      <c r="AV85" s="53">
        <f>SUM(AV86)</f>
        <v>0</v>
      </c>
      <c r="AW85" s="52">
        <f>SUM(AW86)</f>
        <v>0</v>
      </c>
      <c r="AX85" s="39"/>
    </row>
    <row r="86" spans="1:50" ht="12.75" customHeight="1">
      <c r="A86" s="54"/>
      <c r="B86" s="49"/>
      <c r="C86" s="50"/>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51"/>
      <c r="AF86" s="52"/>
      <c r="AG86" s="52"/>
      <c r="AH86" s="52"/>
      <c r="AI86" s="52"/>
      <c r="AJ86" s="52"/>
      <c r="AK86" s="53"/>
      <c r="AL86" s="53"/>
      <c r="AM86" s="53"/>
      <c r="AN86" s="53"/>
      <c r="AO86" s="53"/>
      <c r="AP86" s="53"/>
      <c r="AQ86" s="53"/>
      <c r="AR86" s="53"/>
      <c r="AS86" s="53"/>
      <c r="AT86" s="53"/>
      <c r="AU86" s="53"/>
      <c r="AV86" s="53"/>
      <c r="AW86" s="52"/>
      <c r="AX86" s="39"/>
    </row>
    <row r="87" spans="1:50" ht="12.75" customHeight="1">
      <c r="A87" s="54" t="s">
        <v>139</v>
      </c>
      <c r="B87" s="49" t="s">
        <v>140</v>
      </c>
      <c r="C87" s="50">
        <v>1027</v>
      </c>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51"/>
      <c r="AF87" s="52">
        <f>SUM(AF88)</f>
        <v>0</v>
      </c>
      <c r="AG87" s="52">
        <f>SUM(AG88)</f>
        <v>0</v>
      </c>
      <c r="AH87" s="52">
        <f>SUM(AH88)</f>
        <v>0</v>
      </c>
      <c r="AI87" s="52">
        <f>SUM(AI88)</f>
        <v>0</v>
      </c>
      <c r="AJ87" s="52">
        <f>SUM(AJ88)</f>
        <v>0</v>
      </c>
      <c r="AK87" s="53">
        <f>SUM(AK88)</f>
        <v>0</v>
      </c>
      <c r="AL87" s="53">
        <f>SUM(AL88)</f>
        <v>0</v>
      </c>
      <c r="AM87" s="53">
        <f>SUM(AM88)</f>
        <v>0</v>
      </c>
      <c r="AN87" s="53">
        <f>SUM(AN88)</f>
        <v>0</v>
      </c>
      <c r="AO87" s="53">
        <f>SUM(AO88)</f>
        <v>0</v>
      </c>
      <c r="AP87" s="53">
        <f>SUM(AP88)</f>
        <v>0</v>
      </c>
      <c r="AQ87" s="53">
        <f>SUM(AQ88)</f>
        <v>0</v>
      </c>
      <c r="AR87" s="53">
        <f>SUM(AR88)</f>
        <v>0</v>
      </c>
      <c r="AS87" s="53">
        <f>SUM(AS88)</f>
        <v>0</v>
      </c>
      <c r="AT87" s="53">
        <f>SUM(AT88)</f>
        <v>0</v>
      </c>
      <c r="AU87" s="53">
        <f>SUM(AU88)</f>
        <v>0</v>
      </c>
      <c r="AV87" s="53">
        <f>SUM(AV88)</f>
        <v>0</v>
      </c>
      <c r="AW87" s="52">
        <f>SUM(AW88)</f>
        <v>0</v>
      </c>
      <c r="AX87" s="39"/>
    </row>
    <row r="88" spans="1:50" ht="12.75" customHeight="1">
      <c r="A88" s="54"/>
      <c r="B88" s="49"/>
      <c r="C88" s="50"/>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51"/>
      <c r="AF88" s="52"/>
      <c r="AG88" s="52"/>
      <c r="AH88" s="52"/>
      <c r="AI88" s="52"/>
      <c r="AJ88" s="52"/>
      <c r="AK88" s="53"/>
      <c r="AL88" s="53"/>
      <c r="AM88" s="53"/>
      <c r="AN88" s="53"/>
      <c r="AO88" s="53"/>
      <c r="AP88" s="53"/>
      <c r="AQ88" s="53"/>
      <c r="AR88" s="53"/>
      <c r="AS88" s="53"/>
      <c r="AT88" s="53"/>
      <c r="AU88" s="53"/>
      <c r="AV88" s="53"/>
      <c r="AW88" s="52"/>
      <c r="AX88" s="39"/>
    </row>
    <row r="89" spans="1:50" ht="12.75" customHeight="1">
      <c r="A89" s="54" t="s">
        <v>141</v>
      </c>
      <c r="B89" s="49" t="s">
        <v>142</v>
      </c>
      <c r="C89" s="50">
        <v>1028</v>
      </c>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51"/>
      <c r="AF89" s="52">
        <f>SUM(AF90:AF91)</f>
        <v>0</v>
      </c>
      <c r="AG89" s="52">
        <f>SUM(AG90:AG91)</f>
        <v>0</v>
      </c>
      <c r="AH89" s="52">
        <f>SUM(AH90:AH91)</f>
        <v>0</v>
      </c>
      <c r="AI89" s="52">
        <f>SUM(AI90:AI91)</f>
        <v>0</v>
      </c>
      <c r="AJ89" s="52">
        <f>SUM(AJ90:AJ91)</f>
        <v>0</v>
      </c>
      <c r="AK89" s="53">
        <f>SUM(AK90:AK91)</f>
        <v>0</v>
      </c>
      <c r="AL89" s="53">
        <f>SUM(AL90:AL91)</f>
        <v>0</v>
      </c>
      <c r="AM89" s="53">
        <f>SUM(AM90:AM91)</f>
        <v>0</v>
      </c>
      <c r="AN89" s="53">
        <f>SUM(AN90:AN91)</f>
        <v>0</v>
      </c>
      <c r="AO89" s="53">
        <f>SUM(AO90:AO91)</f>
        <v>0</v>
      </c>
      <c r="AP89" s="53">
        <f>SUM(AP90:AP91)</f>
        <v>0</v>
      </c>
      <c r="AQ89" s="53">
        <f>SUM(AQ90:AQ91)</f>
        <v>0</v>
      </c>
      <c r="AR89" s="53">
        <f>SUM(AR90:AR91)</f>
        <v>0</v>
      </c>
      <c r="AS89" s="53">
        <f>SUM(AS90:AS91)</f>
        <v>0</v>
      </c>
      <c r="AT89" s="53">
        <f>SUM(AT90:AT91)</f>
        <v>0</v>
      </c>
      <c r="AU89" s="53">
        <f>SUM(AU90:AU91)</f>
        <v>0</v>
      </c>
      <c r="AV89" s="53">
        <f>SUM(AV90:AV91)</f>
        <v>0</v>
      </c>
      <c r="AW89" s="52">
        <f>SUM(AW90:AW91)</f>
        <v>0</v>
      </c>
      <c r="AX89" s="39"/>
    </row>
    <row r="90" spans="1:50" ht="12.75" customHeight="1">
      <c r="A90" s="54"/>
      <c r="B90" s="49"/>
      <c r="C90" s="50"/>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51"/>
      <c r="AF90" s="52"/>
      <c r="AG90" s="52"/>
      <c r="AH90" s="52"/>
      <c r="AI90" s="52"/>
      <c r="AJ90" s="52"/>
      <c r="AK90" s="53"/>
      <c r="AL90" s="53"/>
      <c r="AM90" s="53"/>
      <c r="AN90" s="53"/>
      <c r="AO90" s="53"/>
      <c r="AP90" s="53"/>
      <c r="AQ90" s="53"/>
      <c r="AR90" s="53"/>
      <c r="AS90" s="53"/>
      <c r="AT90" s="53"/>
      <c r="AU90" s="53"/>
      <c r="AV90" s="53"/>
      <c r="AW90" s="52"/>
      <c r="AX90" s="39"/>
    </row>
    <row r="91" spans="1:50" ht="12.75" customHeight="1">
      <c r="A91" s="54"/>
      <c r="B91" s="49"/>
      <c r="C91" s="50"/>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51"/>
      <c r="AF91" s="52"/>
      <c r="AG91" s="52"/>
      <c r="AH91" s="52"/>
      <c r="AI91" s="52"/>
      <c r="AJ91" s="52"/>
      <c r="AK91" s="53"/>
      <c r="AL91" s="53"/>
      <c r="AM91" s="53"/>
      <c r="AN91" s="53"/>
      <c r="AO91" s="53"/>
      <c r="AP91" s="53"/>
      <c r="AQ91" s="53"/>
      <c r="AR91" s="53"/>
      <c r="AS91" s="53"/>
      <c r="AT91" s="53"/>
      <c r="AU91" s="53"/>
      <c r="AV91" s="53"/>
      <c r="AW91" s="52"/>
      <c r="AX91" s="39"/>
    </row>
    <row r="92" spans="1:50" ht="12.75" customHeight="1">
      <c r="A92" s="54" t="s">
        <v>143</v>
      </c>
      <c r="B92" s="49" t="s">
        <v>144</v>
      </c>
      <c r="C92" s="50">
        <v>1029</v>
      </c>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51"/>
      <c r="AF92" s="52">
        <f>SUM(AF93)</f>
        <v>0</v>
      </c>
      <c r="AG92" s="52">
        <f>SUM(AG93)</f>
        <v>0</v>
      </c>
      <c r="AH92" s="52">
        <f>SUM(AH93)</f>
        <v>0</v>
      </c>
      <c r="AI92" s="52">
        <f>SUM(AI93)</f>
        <v>0</v>
      </c>
      <c r="AJ92" s="52">
        <f>SUM(AJ93)</f>
        <v>0</v>
      </c>
      <c r="AK92" s="53">
        <f>SUM(AK93)</f>
        <v>0</v>
      </c>
      <c r="AL92" s="53">
        <f>SUM(AL93)</f>
        <v>0</v>
      </c>
      <c r="AM92" s="53">
        <f>SUM(AM93)</f>
        <v>0</v>
      </c>
      <c r="AN92" s="53">
        <f>SUM(AN93)</f>
        <v>0</v>
      </c>
      <c r="AO92" s="53">
        <f>SUM(AO93)</f>
        <v>0</v>
      </c>
      <c r="AP92" s="53">
        <f>SUM(AP93)</f>
        <v>0</v>
      </c>
      <c r="AQ92" s="53">
        <f>SUM(AQ93)</f>
        <v>0</v>
      </c>
      <c r="AR92" s="53">
        <f>SUM(AR93)</f>
        <v>0</v>
      </c>
      <c r="AS92" s="53">
        <f>SUM(AS93)</f>
        <v>0</v>
      </c>
      <c r="AT92" s="53">
        <f>SUM(AT93)</f>
        <v>0</v>
      </c>
      <c r="AU92" s="53">
        <f>SUM(AU93)</f>
        <v>0</v>
      </c>
      <c r="AV92" s="53">
        <f>SUM(AV93)</f>
        <v>0</v>
      </c>
      <c r="AW92" s="52">
        <f>SUM(AW93)</f>
        <v>0</v>
      </c>
      <c r="AX92" s="39"/>
    </row>
    <row r="93" spans="1:50" ht="12.75" customHeight="1">
      <c r="A93" s="54"/>
      <c r="B93" s="49"/>
      <c r="C93" s="50"/>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51"/>
      <c r="AF93" s="52"/>
      <c r="AG93" s="52"/>
      <c r="AH93" s="52"/>
      <c r="AI93" s="52"/>
      <c r="AJ93" s="52"/>
      <c r="AK93" s="53"/>
      <c r="AL93" s="53"/>
      <c r="AM93" s="53"/>
      <c r="AN93" s="53"/>
      <c r="AO93" s="53"/>
      <c r="AP93" s="53"/>
      <c r="AQ93" s="53"/>
      <c r="AR93" s="53"/>
      <c r="AS93" s="53"/>
      <c r="AT93" s="53"/>
      <c r="AU93" s="53"/>
      <c r="AV93" s="53"/>
      <c r="AW93" s="52"/>
      <c r="AX93" s="39"/>
    </row>
    <row r="94" spans="1:50" ht="12.75" customHeight="1">
      <c r="A94" s="54" t="s">
        <v>145</v>
      </c>
      <c r="B94" s="49" t="s">
        <v>146</v>
      </c>
      <c r="C94" s="50">
        <v>1030</v>
      </c>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51"/>
      <c r="AF94" s="52">
        <f>SUM(AF95)</f>
        <v>0</v>
      </c>
      <c r="AG94" s="52">
        <f>SUM(AG95)</f>
        <v>0</v>
      </c>
      <c r="AH94" s="52">
        <f>SUM(AH95)</f>
        <v>0</v>
      </c>
      <c r="AI94" s="52">
        <f>SUM(AI95)</f>
        <v>0</v>
      </c>
      <c r="AJ94" s="52">
        <f>SUM(AJ95)</f>
        <v>0</v>
      </c>
      <c r="AK94" s="53">
        <f>SUM(AK95)</f>
        <v>0</v>
      </c>
      <c r="AL94" s="53">
        <f>SUM(AL95)</f>
        <v>0</v>
      </c>
      <c r="AM94" s="53">
        <f>SUM(AM95)</f>
        <v>0</v>
      </c>
      <c r="AN94" s="53">
        <f>SUM(AN95)</f>
        <v>0</v>
      </c>
      <c r="AO94" s="53">
        <f>SUM(AO95)</f>
        <v>0</v>
      </c>
      <c r="AP94" s="53">
        <f>SUM(AP95)</f>
        <v>0</v>
      </c>
      <c r="AQ94" s="53">
        <f>SUM(AQ95)</f>
        <v>0</v>
      </c>
      <c r="AR94" s="53">
        <f>SUM(AR95)</f>
        <v>0</v>
      </c>
      <c r="AS94" s="53">
        <f>SUM(AS95)</f>
        <v>0</v>
      </c>
      <c r="AT94" s="53">
        <f>SUM(AT95)</f>
        <v>0</v>
      </c>
      <c r="AU94" s="53">
        <f>SUM(AU95)</f>
        <v>0</v>
      </c>
      <c r="AV94" s="53">
        <f>SUM(AV95)</f>
        <v>0</v>
      </c>
      <c r="AW94" s="52">
        <f>SUM(AW95)</f>
        <v>0</v>
      </c>
      <c r="AX94" s="39"/>
    </row>
    <row r="95" spans="1:50" ht="12.75" customHeight="1">
      <c r="A95" s="54"/>
      <c r="B95" s="49"/>
      <c r="C95" s="50"/>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51"/>
      <c r="AF95" s="52"/>
      <c r="AG95" s="52"/>
      <c r="AH95" s="52"/>
      <c r="AI95" s="52"/>
      <c r="AJ95" s="52"/>
      <c r="AK95" s="53"/>
      <c r="AL95" s="53"/>
      <c r="AM95" s="53"/>
      <c r="AN95" s="53"/>
      <c r="AO95" s="53"/>
      <c r="AP95" s="53"/>
      <c r="AQ95" s="53"/>
      <c r="AR95" s="53"/>
      <c r="AS95" s="53"/>
      <c r="AT95" s="53"/>
      <c r="AU95" s="53"/>
      <c r="AV95" s="53"/>
      <c r="AW95" s="52"/>
      <c r="AX95" s="39"/>
    </row>
    <row r="96" spans="1:50" ht="12.75" customHeight="1">
      <c r="A96" s="54" t="s">
        <v>147</v>
      </c>
      <c r="B96" s="49" t="s">
        <v>148</v>
      </c>
      <c r="C96" s="50">
        <v>1031</v>
      </c>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51"/>
      <c r="AF96" s="52">
        <f>SUM(AF97)</f>
        <v>0</v>
      </c>
      <c r="AG96" s="52">
        <f>SUM(AG97)</f>
        <v>0</v>
      </c>
      <c r="AH96" s="52">
        <f>SUM(AH97)</f>
        <v>0</v>
      </c>
      <c r="AI96" s="52">
        <f>SUM(AI97)</f>
        <v>0</v>
      </c>
      <c r="AJ96" s="52">
        <f>SUM(AJ97)</f>
        <v>0</v>
      </c>
      <c r="AK96" s="53">
        <f>SUM(AK97)</f>
        <v>0</v>
      </c>
      <c r="AL96" s="53">
        <f>SUM(AL97)</f>
        <v>0</v>
      </c>
      <c r="AM96" s="53">
        <f>SUM(AM97)</f>
        <v>0</v>
      </c>
      <c r="AN96" s="53">
        <f>SUM(AN97)</f>
        <v>0</v>
      </c>
      <c r="AO96" s="53">
        <f>SUM(AO97)</f>
        <v>0</v>
      </c>
      <c r="AP96" s="53">
        <f>SUM(AP97)</f>
        <v>0</v>
      </c>
      <c r="AQ96" s="53">
        <f>SUM(AQ97)</f>
        <v>0</v>
      </c>
      <c r="AR96" s="53">
        <f>SUM(AR97)</f>
        <v>0</v>
      </c>
      <c r="AS96" s="53">
        <f>SUM(AS97)</f>
        <v>0</v>
      </c>
      <c r="AT96" s="53">
        <f>SUM(AT97)</f>
        <v>0</v>
      </c>
      <c r="AU96" s="53">
        <f>SUM(AU97)</f>
        <v>0</v>
      </c>
      <c r="AV96" s="53">
        <f>SUM(AV97)</f>
        <v>0</v>
      </c>
      <c r="AW96" s="52">
        <f>SUM(AW97)</f>
        <v>0</v>
      </c>
      <c r="AX96" s="39"/>
    </row>
    <row r="97" spans="1:50" ht="12.75" customHeight="1">
      <c r="A97" s="54"/>
      <c r="B97" s="49"/>
      <c r="C97" s="50"/>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51"/>
      <c r="AF97" s="52"/>
      <c r="AG97" s="52"/>
      <c r="AH97" s="52"/>
      <c r="AI97" s="52"/>
      <c r="AJ97" s="52"/>
      <c r="AK97" s="53"/>
      <c r="AL97" s="53"/>
      <c r="AM97" s="53"/>
      <c r="AN97" s="53"/>
      <c r="AO97" s="53"/>
      <c r="AP97" s="53"/>
      <c r="AQ97" s="53"/>
      <c r="AR97" s="53"/>
      <c r="AS97" s="53"/>
      <c r="AT97" s="53"/>
      <c r="AU97" s="53"/>
      <c r="AV97" s="53"/>
      <c r="AW97" s="52"/>
      <c r="AX97" s="39"/>
    </row>
    <row r="98" spans="1:50" ht="33" customHeight="1">
      <c r="A98" s="54" t="s">
        <v>149</v>
      </c>
      <c r="B98" s="49" t="s">
        <v>150</v>
      </c>
      <c r="C98" s="50">
        <v>1032</v>
      </c>
      <c r="D98" s="58" t="s">
        <v>151</v>
      </c>
      <c r="E98" s="58" t="s">
        <v>55</v>
      </c>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51"/>
      <c r="AF98" s="52">
        <f>SUM(AF99:AF101)</f>
        <v>30700</v>
      </c>
      <c r="AG98" s="52">
        <f>SUM(AG99:AG101)</f>
        <v>30700</v>
      </c>
      <c r="AH98" s="52">
        <f>SUM(AH99:AH101)</f>
        <v>45000</v>
      </c>
      <c r="AI98" s="52">
        <f>SUM(AI99:AI101)</f>
        <v>0</v>
      </c>
      <c r="AJ98" s="52">
        <f>SUM(AJ99:AJ101)</f>
        <v>0</v>
      </c>
      <c r="AK98" s="53">
        <f>SUM(AK99:AK101)</f>
        <v>0</v>
      </c>
      <c r="AL98" s="53">
        <f>SUM(AL99:AL101)</f>
        <v>0</v>
      </c>
      <c r="AM98" s="53">
        <f>SUM(AM99:AM101)</f>
        <v>0</v>
      </c>
      <c r="AN98" s="53">
        <f>SUM(AN99:AN101)</f>
        <v>0</v>
      </c>
      <c r="AO98" s="53">
        <f>SUM(AO99:AO101)</f>
        <v>0</v>
      </c>
      <c r="AP98" s="53">
        <f>SUM(AP99:AP101)</f>
        <v>0</v>
      </c>
      <c r="AQ98" s="53">
        <f>SUM(AQ99:AQ101)</f>
        <v>0</v>
      </c>
      <c r="AR98" s="53">
        <f>SUM(AR99:AR101)</f>
        <v>0</v>
      </c>
      <c r="AS98" s="53">
        <f>SUM(AS99:AS101)</f>
        <v>0</v>
      </c>
      <c r="AT98" s="53">
        <f>SUM(AT99:AT101)</f>
        <v>0</v>
      </c>
      <c r="AU98" s="53">
        <f>SUM(AU99:AU101)</f>
        <v>0</v>
      </c>
      <c r="AV98" s="53">
        <f>SUM(AV99:AV101)</f>
        <v>0</v>
      </c>
      <c r="AW98" s="52">
        <f>SUM(AW99:AW101)</f>
        <v>0</v>
      </c>
      <c r="AX98" s="39"/>
    </row>
    <row r="99" spans="1:50" ht="12.75" customHeight="1">
      <c r="A99" s="54"/>
      <c r="B99" s="49"/>
      <c r="C99" s="50"/>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51" t="s">
        <v>58</v>
      </c>
      <c r="AF99" s="52">
        <v>30700</v>
      </c>
      <c r="AG99" s="52">
        <v>30700</v>
      </c>
      <c r="AH99" s="52">
        <v>45000</v>
      </c>
      <c r="AI99" s="52"/>
      <c r="AJ99" s="52"/>
      <c r="AK99" s="53"/>
      <c r="AL99" s="53"/>
      <c r="AM99" s="53"/>
      <c r="AN99" s="53"/>
      <c r="AO99" s="53"/>
      <c r="AP99" s="53"/>
      <c r="AQ99" s="53"/>
      <c r="AR99" s="53"/>
      <c r="AS99" s="53"/>
      <c r="AT99" s="53"/>
      <c r="AU99" s="53"/>
      <c r="AV99" s="53"/>
      <c r="AW99" s="52"/>
      <c r="AX99" s="39"/>
    </row>
    <row r="100" spans="1:50" ht="12.75" customHeight="1">
      <c r="A100" s="54"/>
      <c r="B100" s="49"/>
      <c r="C100" s="50"/>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51" t="s">
        <v>152</v>
      </c>
      <c r="AF100" s="52">
        <v>0</v>
      </c>
      <c r="AG100" s="52">
        <v>0</v>
      </c>
      <c r="AH100" s="52">
        <v>0</v>
      </c>
      <c r="AI100" s="52"/>
      <c r="AJ100" s="52"/>
      <c r="AK100" s="53"/>
      <c r="AL100" s="53"/>
      <c r="AM100" s="53"/>
      <c r="AN100" s="53"/>
      <c r="AO100" s="53"/>
      <c r="AP100" s="53"/>
      <c r="AQ100" s="53"/>
      <c r="AR100" s="53"/>
      <c r="AS100" s="53"/>
      <c r="AT100" s="53"/>
      <c r="AU100" s="53"/>
      <c r="AV100" s="53"/>
      <c r="AW100" s="52"/>
      <c r="AX100" s="39"/>
    </row>
    <row r="101" spans="1:50" ht="12.75" customHeight="1">
      <c r="A101" s="54"/>
      <c r="B101" s="49"/>
      <c r="C101" s="50"/>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51" t="s">
        <v>59</v>
      </c>
      <c r="AF101" s="52"/>
      <c r="AG101" s="52"/>
      <c r="AH101" s="52"/>
      <c r="AI101" s="52"/>
      <c r="AJ101" s="52"/>
      <c r="AK101" s="53"/>
      <c r="AL101" s="53"/>
      <c r="AM101" s="53"/>
      <c r="AN101" s="53"/>
      <c r="AO101" s="53"/>
      <c r="AP101" s="53"/>
      <c r="AQ101" s="53"/>
      <c r="AR101" s="53"/>
      <c r="AS101" s="53"/>
      <c r="AT101" s="53"/>
      <c r="AU101" s="53"/>
      <c r="AV101" s="53"/>
      <c r="AW101" s="52"/>
      <c r="AX101" s="39"/>
    </row>
    <row r="102" spans="1:50" ht="12.75" customHeight="1">
      <c r="A102" s="54" t="s">
        <v>153</v>
      </c>
      <c r="B102" s="49" t="s">
        <v>154</v>
      </c>
      <c r="C102" s="50">
        <v>1033</v>
      </c>
      <c r="D102" s="58" t="s">
        <v>155</v>
      </c>
      <c r="E102" s="58" t="s">
        <v>55</v>
      </c>
      <c r="F102" s="58" t="s">
        <v>156</v>
      </c>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51"/>
      <c r="AF102" s="52">
        <f>SUM(AF103:AF104)</f>
        <v>191675</v>
      </c>
      <c r="AG102" s="52">
        <f>SUM(AG103:AG104)</f>
        <v>191671.86</v>
      </c>
      <c r="AH102" s="52">
        <f>SUM(AH103:AH104)</f>
        <v>264000</v>
      </c>
      <c r="AI102" s="52">
        <f>SUM(AI103:AI104)</f>
        <v>0</v>
      </c>
      <c r="AJ102" s="52">
        <f>SUM(AJ103:AJ104)</f>
        <v>0</v>
      </c>
      <c r="AK102" s="53">
        <f>SUM(AK103:AK104)</f>
        <v>0</v>
      </c>
      <c r="AL102" s="53">
        <f>SUM(AL103:AL104)</f>
        <v>0</v>
      </c>
      <c r="AM102" s="53">
        <f>SUM(AM103:AM104)</f>
        <v>0</v>
      </c>
      <c r="AN102" s="53">
        <f>SUM(AN103:AN104)</f>
        <v>0</v>
      </c>
      <c r="AO102" s="53">
        <f>SUM(AO103:AO104)</f>
        <v>0</v>
      </c>
      <c r="AP102" s="53">
        <f>SUM(AP103:AP104)</f>
        <v>0</v>
      </c>
      <c r="AQ102" s="53">
        <f>SUM(AQ103:AQ104)</f>
        <v>0</v>
      </c>
      <c r="AR102" s="53">
        <f>SUM(AR103:AR104)</f>
        <v>0</v>
      </c>
      <c r="AS102" s="53">
        <f>SUM(AS103:AS104)</f>
        <v>0</v>
      </c>
      <c r="AT102" s="53">
        <f>SUM(AT103:AT104)</f>
        <v>0</v>
      </c>
      <c r="AU102" s="53">
        <f>SUM(AU103:AU104)</f>
        <v>0</v>
      </c>
      <c r="AV102" s="53">
        <f>SUM(AV103:AV104)</f>
        <v>0</v>
      </c>
      <c r="AW102" s="52">
        <f>SUM(AW103:AW104)</f>
        <v>0</v>
      </c>
      <c r="AX102" s="39"/>
    </row>
    <row r="103" spans="1:50" ht="12.75" customHeight="1">
      <c r="A103" s="54"/>
      <c r="B103" s="49"/>
      <c r="C103" s="50"/>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51" t="s">
        <v>157</v>
      </c>
      <c r="AF103" s="52">
        <v>191675</v>
      </c>
      <c r="AG103" s="52">
        <v>191671.86</v>
      </c>
      <c r="AH103" s="52">
        <v>264000</v>
      </c>
      <c r="AI103" s="52"/>
      <c r="AJ103" s="52"/>
      <c r="AK103" s="53"/>
      <c r="AL103" s="53"/>
      <c r="AM103" s="53"/>
      <c r="AN103" s="53"/>
      <c r="AO103" s="53"/>
      <c r="AP103" s="53"/>
      <c r="AQ103" s="53"/>
      <c r="AR103" s="53"/>
      <c r="AS103" s="53"/>
      <c r="AT103" s="53"/>
      <c r="AU103" s="53"/>
      <c r="AV103" s="53"/>
      <c r="AW103" s="52"/>
      <c r="AX103" s="39"/>
    </row>
    <row r="104" spans="1:50" ht="12.75" customHeight="1">
      <c r="A104" s="54"/>
      <c r="B104" s="49"/>
      <c r="C104" s="50"/>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51"/>
      <c r="AF104" s="52"/>
      <c r="AG104" s="52"/>
      <c r="AH104" s="52"/>
      <c r="AI104" s="52"/>
      <c r="AJ104" s="52"/>
      <c r="AK104" s="53"/>
      <c r="AL104" s="53"/>
      <c r="AM104" s="53"/>
      <c r="AN104" s="53"/>
      <c r="AO104" s="53"/>
      <c r="AP104" s="53"/>
      <c r="AQ104" s="53"/>
      <c r="AR104" s="53"/>
      <c r="AS104" s="53"/>
      <c r="AT104" s="53"/>
      <c r="AU104" s="53"/>
      <c r="AV104" s="53"/>
      <c r="AW104" s="52"/>
      <c r="AX104" s="39"/>
    </row>
    <row r="105" spans="1:50" ht="12.75" customHeight="1">
      <c r="A105" s="54" t="s">
        <v>158</v>
      </c>
      <c r="B105" s="49" t="s">
        <v>159</v>
      </c>
      <c r="C105" s="50">
        <v>1034</v>
      </c>
      <c r="D105" s="58" t="s">
        <v>160</v>
      </c>
      <c r="E105" s="58" t="s">
        <v>55</v>
      </c>
      <c r="F105" s="58" t="s">
        <v>161</v>
      </c>
      <c r="G105" s="13"/>
      <c r="H105" s="13"/>
      <c r="I105" s="13"/>
      <c r="J105" s="13"/>
      <c r="K105" s="13"/>
      <c r="L105" s="13"/>
      <c r="M105" s="13"/>
      <c r="N105" s="13"/>
      <c r="O105" s="13"/>
      <c r="P105" s="13"/>
      <c r="Q105" s="13"/>
      <c r="R105" s="13"/>
      <c r="S105" s="13"/>
      <c r="T105" s="13"/>
      <c r="U105" s="13"/>
      <c r="V105" s="13"/>
      <c r="W105" s="13"/>
      <c r="X105" s="58" t="s">
        <v>162</v>
      </c>
      <c r="Y105" s="58" t="s">
        <v>163</v>
      </c>
      <c r="Z105" s="58" t="s">
        <v>164</v>
      </c>
      <c r="AA105" s="13"/>
      <c r="AB105" s="13"/>
      <c r="AC105" s="13"/>
      <c r="AD105" s="13"/>
      <c r="AE105" s="51"/>
      <c r="AF105" s="52">
        <f>SUM(AF106:AF108)</f>
        <v>169057</v>
      </c>
      <c r="AG105" s="52">
        <f>SUM(AG106:AG108)</f>
        <v>169038.67</v>
      </c>
      <c r="AH105" s="52">
        <f>SUM(AH106:AH108)</f>
        <v>84810</v>
      </c>
      <c r="AI105" s="52">
        <f>SUM(AI106:AI108)</f>
        <v>169038.67</v>
      </c>
      <c r="AJ105" s="52">
        <f>SUM(AJ106:AJ108)</f>
        <v>0</v>
      </c>
      <c r="AK105" s="53">
        <f>SUM(AK106:AK108)</f>
        <v>0</v>
      </c>
      <c r="AL105" s="53">
        <f>SUM(AL106:AL108)</f>
        <v>0</v>
      </c>
      <c r="AM105" s="53">
        <f>SUM(AM106:AM108)</f>
        <v>0</v>
      </c>
      <c r="AN105" s="53">
        <f>SUM(AN106:AN108)</f>
        <v>0</v>
      </c>
      <c r="AO105" s="53">
        <f>SUM(AO106:AO108)</f>
        <v>0</v>
      </c>
      <c r="AP105" s="53">
        <f>SUM(AP106:AP108)</f>
        <v>0</v>
      </c>
      <c r="AQ105" s="53">
        <f>SUM(AQ106:AQ108)</f>
        <v>0</v>
      </c>
      <c r="AR105" s="53">
        <f>SUM(AR106:AR108)</f>
        <v>0</v>
      </c>
      <c r="AS105" s="53">
        <f>SUM(AS106:AS108)</f>
        <v>0</v>
      </c>
      <c r="AT105" s="53">
        <f>SUM(AT106:AT108)</f>
        <v>0</v>
      </c>
      <c r="AU105" s="53">
        <f>SUM(AU106:AU108)</f>
        <v>0</v>
      </c>
      <c r="AV105" s="53">
        <f>SUM(AV106:AV108)</f>
        <v>0</v>
      </c>
      <c r="AW105" s="52">
        <f>SUM(AW106:AW108)</f>
        <v>0</v>
      </c>
      <c r="AX105" s="39"/>
    </row>
    <row r="106" spans="1:50" ht="12.75" customHeight="1">
      <c r="A106" s="54"/>
      <c r="B106" s="49"/>
      <c r="C106" s="50"/>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51" t="s">
        <v>165</v>
      </c>
      <c r="AF106" s="52">
        <v>169057</v>
      </c>
      <c r="AG106" s="52">
        <v>169038.67</v>
      </c>
      <c r="AH106" s="52">
        <v>84810</v>
      </c>
      <c r="AI106" s="52">
        <v>169038.67</v>
      </c>
      <c r="AJ106" s="52"/>
      <c r="AK106" s="53"/>
      <c r="AL106" s="53"/>
      <c r="AM106" s="53"/>
      <c r="AN106" s="53"/>
      <c r="AO106" s="53"/>
      <c r="AP106" s="53"/>
      <c r="AQ106" s="53"/>
      <c r="AR106" s="53"/>
      <c r="AS106" s="53"/>
      <c r="AT106" s="53"/>
      <c r="AU106" s="53"/>
      <c r="AV106" s="53"/>
      <c r="AW106" s="52"/>
      <c r="AX106" s="39"/>
    </row>
    <row r="107" spans="1:50" ht="12.75" customHeight="1">
      <c r="A107" s="54"/>
      <c r="B107" s="49"/>
      <c r="C107" s="50"/>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51"/>
      <c r="AF107" s="52"/>
      <c r="AG107" s="52"/>
      <c r="AH107" s="52"/>
      <c r="AI107" s="52"/>
      <c r="AJ107" s="52"/>
      <c r="AK107" s="53"/>
      <c r="AL107" s="53"/>
      <c r="AM107" s="53"/>
      <c r="AN107" s="53"/>
      <c r="AO107" s="53"/>
      <c r="AP107" s="53"/>
      <c r="AQ107" s="53"/>
      <c r="AR107" s="53"/>
      <c r="AS107" s="53"/>
      <c r="AT107" s="53"/>
      <c r="AU107" s="53"/>
      <c r="AV107" s="53"/>
      <c r="AW107" s="52"/>
      <c r="AX107" s="39"/>
    </row>
    <row r="108" spans="1:50" ht="12.75" customHeight="1">
      <c r="A108" s="54"/>
      <c r="B108" s="49"/>
      <c r="C108" s="50"/>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51"/>
      <c r="AF108" s="52"/>
      <c r="AG108" s="52"/>
      <c r="AH108" s="52"/>
      <c r="AI108" s="52"/>
      <c r="AJ108" s="52"/>
      <c r="AK108" s="53"/>
      <c r="AL108" s="53"/>
      <c r="AM108" s="53"/>
      <c r="AN108" s="53"/>
      <c r="AO108" s="53"/>
      <c r="AP108" s="53"/>
      <c r="AQ108" s="53"/>
      <c r="AR108" s="53"/>
      <c r="AS108" s="53"/>
      <c r="AT108" s="53"/>
      <c r="AU108" s="53"/>
      <c r="AV108" s="53"/>
      <c r="AW108" s="52"/>
      <c r="AX108" s="39"/>
    </row>
    <row r="109" spans="1:50" ht="24.75" customHeight="1">
      <c r="A109" s="54" t="s">
        <v>166</v>
      </c>
      <c r="B109" s="49" t="s">
        <v>167</v>
      </c>
      <c r="C109" s="50">
        <v>1035</v>
      </c>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51"/>
      <c r="AF109" s="52">
        <f>SUM(AF110)</f>
        <v>0</v>
      </c>
      <c r="AG109" s="52">
        <f>SUM(AG110)</f>
        <v>0</v>
      </c>
      <c r="AH109" s="52">
        <f>SUM(AH110)</f>
        <v>0</v>
      </c>
      <c r="AI109" s="52">
        <f>SUM(AI110)</f>
        <v>0</v>
      </c>
      <c r="AJ109" s="52">
        <f>SUM(AJ110)</f>
        <v>0</v>
      </c>
      <c r="AK109" s="53">
        <f>SUM(AK110)</f>
        <v>0</v>
      </c>
      <c r="AL109" s="53">
        <f>SUM(AL110)</f>
        <v>0</v>
      </c>
      <c r="AM109" s="53">
        <f>SUM(AM110)</f>
        <v>0</v>
      </c>
      <c r="AN109" s="53">
        <f>SUM(AN110)</f>
        <v>0</v>
      </c>
      <c r="AO109" s="53">
        <f>SUM(AO110)</f>
        <v>0</v>
      </c>
      <c r="AP109" s="53">
        <f>SUM(AP110)</f>
        <v>0</v>
      </c>
      <c r="AQ109" s="53">
        <f>SUM(AQ110)</f>
        <v>0</v>
      </c>
      <c r="AR109" s="53">
        <f>SUM(AR110)</f>
        <v>0</v>
      </c>
      <c r="AS109" s="53">
        <f>SUM(AS110)</f>
        <v>0</v>
      </c>
      <c r="AT109" s="53">
        <f>SUM(AT110)</f>
        <v>0</v>
      </c>
      <c r="AU109" s="53">
        <f>SUM(AU110)</f>
        <v>0</v>
      </c>
      <c r="AV109" s="53">
        <f>SUM(AV110)</f>
        <v>0</v>
      </c>
      <c r="AW109" s="52">
        <f>SUM(AW110)</f>
        <v>0</v>
      </c>
      <c r="AX109" s="39"/>
    </row>
    <row r="110" spans="1:50" ht="12.75" customHeight="1">
      <c r="A110" s="54"/>
      <c r="B110" s="49"/>
      <c r="C110" s="50"/>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51"/>
      <c r="AF110" s="52"/>
      <c r="AG110" s="52"/>
      <c r="AH110" s="52"/>
      <c r="AI110" s="52"/>
      <c r="AJ110" s="52"/>
      <c r="AK110" s="53"/>
      <c r="AL110" s="53"/>
      <c r="AM110" s="53"/>
      <c r="AN110" s="53"/>
      <c r="AO110" s="53"/>
      <c r="AP110" s="53"/>
      <c r="AQ110" s="53"/>
      <c r="AR110" s="53"/>
      <c r="AS110" s="53"/>
      <c r="AT110" s="53"/>
      <c r="AU110" s="53"/>
      <c r="AV110" s="53"/>
      <c r="AW110" s="52"/>
      <c r="AX110" s="39"/>
    </row>
    <row r="111" spans="1:50" ht="12.75" customHeight="1">
      <c r="A111" s="54" t="s">
        <v>168</v>
      </c>
      <c r="B111" s="49" t="s">
        <v>169</v>
      </c>
      <c r="C111" s="50">
        <v>1036</v>
      </c>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51"/>
      <c r="AF111" s="52">
        <f>SUM(AF112)</f>
        <v>0</v>
      </c>
      <c r="AG111" s="52">
        <f>SUM(AG112)</f>
        <v>0</v>
      </c>
      <c r="AH111" s="52">
        <f>SUM(AH112)</f>
        <v>0</v>
      </c>
      <c r="AI111" s="52">
        <f>SUM(AI112)</f>
        <v>0</v>
      </c>
      <c r="AJ111" s="52">
        <f>SUM(AJ112)</f>
        <v>0</v>
      </c>
      <c r="AK111" s="53">
        <f>SUM(AK112)</f>
        <v>0</v>
      </c>
      <c r="AL111" s="53">
        <f>SUM(AL112)</f>
        <v>0</v>
      </c>
      <c r="AM111" s="53">
        <f>SUM(AM112)</f>
        <v>0</v>
      </c>
      <c r="AN111" s="53">
        <f>SUM(AN112)</f>
        <v>0</v>
      </c>
      <c r="AO111" s="53">
        <f>SUM(AO112)</f>
        <v>0</v>
      </c>
      <c r="AP111" s="53">
        <f>SUM(AP112)</f>
        <v>0</v>
      </c>
      <c r="AQ111" s="53">
        <f>SUM(AQ112)</f>
        <v>0</v>
      </c>
      <c r="AR111" s="53">
        <f>SUM(AR112)</f>
        <v>0</v>
      </c>
      <c r="AS111" s="53">
        <f>SUM(AS112)</f>
        <v>0</v>
      </c>
      <c r="AT111" s="53">
        <f>SUM(AT112)</f>
        <v>0</v>
      </c>
      <c r="AU111" s="53">
        <f>SUM(AU112)</f>
        <v>0</v>
      </c>
      <c r="AV111" s="53">
        <f>SUM(AV112)</f>
        <v>0</v>
      </c>
      <c r="AW111" s="52">
        <f>SUM(AW112)</f>
        <v>0</v>
      </c>
      <c r="AX111" s="39"/>
    </row>
    <row r="112" spans="1:50" ht="12.75" customHeight="1">
      <c r="A112" s="54"/>
      <c r="B112" s="49"/>
      <c r="C112" s="50"/>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51"/>
      <c r="AF112" s="52"/>
      <c r="AG112" s="52"/>
      <c r="AH112" s="52"/>
      <c r="AI112" s="52"/>
      <c r="AJ112" s="52"/>
      <c r="AK112" s="53"/>
      <c r="AL112" s="53"/>
      <c r="AM112" s="53"/>
      <c r="AN112" s="53"/>
      <c r="AO112" s="53"/>
      <c r="AP112" s="53"/>
      <c r="AQ112" s="53"/>
      <c r="AR112" s="53"/>
      <c r="AS112" s="53"/>
      <c r="AT112" s="53"/>
      <c r="AU112" s="53"/>
      <c r="AV112" s="53"/>
      <c r="AW112" s="52"/>
      <c r="AX112" s="39"/>
    </row>
    <row r="113" spans="1:50" ht="12.75" customHeight="1">
      <c r="A113" s="54" t="s">
        <v>170</v>
      </c>
      <c r="B113" s="49" t="s">
        <v>171</v>
      </c>
      <c r="C113" s="50">
        <v>1037</v>
      </c>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51"/>
      <c r="AF113" s="52">
        <f>SUM(AF114)</f>
        <v>0</v>
      </c>
      <c r="AG113" s="52">
        <f>SUM(AG114)</f>
        <v>0</v>
      </c>
      <c r="AH113" s="52">
        <f>SUM(AH114)</f>
        <v>0</v>
      </c>
      <c r="AI113" s="52">
        <f>SUM(AI114)</f>
        <v>0</v>
      </c>
      <c r="AJ113" s="52">
        <f>SUM(AJ114)</f>
        <v>0</v>
      </c>
      <c r="AK113" s="53">
        <f>SUM(AK114)</f>
        <v>0</v>
      </c>
      <c r="AL113" s="53">
        <f>SUM(AL114)</f>
        <v>0</v>
      </c>
      <c r="AM113" s="53">
        <f>SUM(AM114)</f>
        <v>0</v>
      </c>
      <c r="AN113" s="53">
        <f>SUM(AN114)</f>
        <v>0</v>
      </c>
      <c r="AO113" s="53">
        <f>SUM(AO114)</f>
        <v>0</v>
      </c>
      <c r="AP113" s="53">
        <f>SUM(AP114)</f>
        <v>0</v>
      </c>
      <c r="AQ113" s="53">
        <f>SUM(AQ114)</f>
        <v>0</v>
      </c>
      <c r="AR113" s="53">
        <f>SUM(AR114)</f>
        <v>0</v>
      </c>
      <c r="AS113" s="53">
        <f>SUM(AS114)</f>
        <v>0</v>
      </c>
      <c r="AT113" s="53">
        <f>SUM(AT114)</f>
        <v>0</v>
      </c>
      <c r="AU113" s="53">
        <f>SUM(AU114)</f>
        <v>0</v>
      </c>
      <c r="AV113" s="53">
        <f>SUM(AV114)</f>
        <v>0</v>
      </c>
      <c r="AW113" s="52">
        <f>SUM(AW114)</f>
        <v>0</v>
      </c>
      <c r="AX113" s="39"/>
    </row>
    <row r="114" spans="1:50" ht="12.75" customHeight="1">
      <c r="A114" s="54"/>
      <c r="B114" s="49"/>
      <c r="C114" s="50"/>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51"/>
      <c r="AF114" s="52"/>
      <c r="AG114" s="52"/>
      <c r="AH114" s="52"/>
      <c r="AI114" s="52"/>
      <c r="AJ114" s="52"/>
      <c r="AK114" s="53"/>
      <c r="AL114" s="53"/>
      <c r="AM114" s="53"/>
      <c r="AN114" s="53"/>
      <c r="AO114" s="53"/>
      <c r="AP114" s="53"/>
      <c r="AQ114" s="53"/>
      <c r="AR114" s="53"/>
      <c r="AS114" s="53"/>
      <c r="AT114" s="53"/>
      <c r="AU114" s="53"/>
      <c r="AV114" s="53"/>
      <c r="AW114" s="52"/>
      <c r="AX114" s="39"/>
    </row>
    <row r="115" spans="1:50" ht="12.75" customHeight="1">
      <c r="A115" s="54" t="s">
        <v>172</v>
      </c>
      <c r="B115" s="49" t="s">
        <v>173</v>
      </c>
      <c r="C115" s="50">
        <v>1038</v>
      </c>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51"/>
      <c r="AF115" s="52">
        <f>SUM(AF116)</f>
        <v>0</v>
      </c>
      <c r="AG115" s="52">
        <f>SUM(AG116)</f>
        <v>0</v>
      </c>
      <c r="AH115" s="52">
        <f>SUM(AH116)</f>
        <v>0</v>
      </c>
      <c r="AI115" s="52">
        <f>SUM(AI116)</f>
        <v>0</v>
      </c>
      <c r="AJ115" s="52">
        <f>SUM(AJ116)</f>
        <v>0</v>
      </c>
      <c r="AK115" s="53">
        <f>SUM(AK116)</f>
        <v>0</v>
      </c>
      <c r="AL115" s="53">
        <f>SUM(AL116)</f>
        <v>0</v>
      </c>
      <c r="AM115" s="53">
        <f>SUM(AM116)</f>
        <v>0</v>
      </c>
      <c r="AN115" s="53">
        <f>SUM(AN116)</f>
        <v>0</v>
      </c>
      <c r="AO115" s="53">
        <f>SUM(AO116)</f>
        <v>0</v>
      </c>
      <c r="AP115" s="53">
        <f>SUM(AP116)</f>
        <v>0</v>
      </c>
      <c r="AQ115" s="53">
        <f>SUM(AQ116)</f>
        <v>0</v>
      </c>
      <c r="AR115" s="53">
        <f>SUM(AR116)</f>
        <v>0</v>
      </c>
      <c r="AS115" s="53">
        <f>SUM(AS116)</f>
        <v>0</v>
      </c>
      <c r="AT115" s="53">
        <f>SUM(AT116)</f>
        <v>0</v>
      </c>
      <c r="AU115" s="53">
        <f>SUM(AU116)</f>
        <v>0</v>
      </c>
      <c r="AV115" s="53">
        <f>SUM(AV116)</f>
        <v>0</v>
      </c>
      <c r="AW115" s="52">
        <f>SUM(AW116)</f>
        <v>0</v>
      </c>
      <c r="AX115" s="39"/>
    </row>
    <row r="116" spans="1:50" ht="12.75" customHeight="1">
      <c r="A116" s="54"/>
      <c r="B116" s="49"/>
      <c r="C116" s="50"/>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51"/>
      <c r="AF116" s="52"/>
      <c r="AG116" s="52"/>
      <c r="AH116" s="52"/>
      <c r="AI116" s="52"/>
      <c r="AJ116" s="52"/>
      <c r="AK116" s="53"/>
      <c r="AL116" s="53"/>
      <c r="AM116" s="53"/>
      <c r="AN116" s="53"/>
      <c r="AO116" s="53"/>
      <c r="AP116" s="53"/>
      <c r="AQ116" s="53"/>
      <c r="AR116" s="53"/>
      <c r="AS116" s="53"/>
      <c r="AT116" s="53"/>
      <c r="AU116" s="53"/>
      <c r="AV116" s="53"/>
      <c r="AW116" s="52"/>
      <c r="AX116" s="39"/>
    </row>
    <row r="117" spans="1:50" ht="26.25" customHeight="1">
      <c r="A117" s="54" t="s">
        <v>174</v>
      </c>
      <c r="B117" s="49" t="s">
        <v>175</v>
      </c>
      <c r="C117" s="50">
        <v>1039</v>
      </c>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51"/>
      <c r="AF117" s="52">
        <f>SUM(AF118)</f>
        <v>0</v>
      </c>
      <c r="AG117" s="52">
        <f>SUM(AG118)</f>
        <v>0</v>
      </c>
      <c r="AH117" s="52">
        <f>SUM(AH118)</f>
        <v>0</v>
      </c>
      <c r="AI117" s="52">
        <f>SUM(AI118)</f>
        <v>0</v>
      </c>
      <c r="AJ117" s="52">
        <f>SUM(AJ118)</f>
        <v>0</v>
      </c>
      <c r="AK117" s="53">
        <f>SUM(AK118)</f>
        <v>0</v>
      </c>
      <c r="AL117" s="53">
        <f>SUM(AL118)</f>
        <v>0</v>
      </c>
      <c r="AM117" s="53">
        <f>SUM(AM118)</f>
        <v>0</v>
      </c>
      <c r="AN117" s="53">
        <f>SUM(AN118)</f>
        <v>0</v>
      </c>
      <c r="AO117" s="53">
        <f>SUM(AO118)</f>
        <v>0</v>
      </c>
      <c r="AP117" s="53">
        <f>SUM(AP118)</f>
        <v>0</v>
      </c>
      <c r="AQ117" s="53">
        <f>SUM(AQ118)</f>
        <v>0</v>
      </c>
      <c r="AR117" s="53">
        <f>SUM(AR118)</f>
        <v>0</v>
      </c>
      <c r="AS117" s="53">
        <f>SUM(AS118)</f>
        <v>0</v>
      </c>
      <c r="AT117" s="53">
        <f>SUM(AT118)</f>
        <v>0</v>
      </c>
      <c r="AU117" s="53">
        <f>SUM(AU118)</f>
        <v>0</v>
      </c>
      <c r="AV117" s="53">
        <f>SUM(AV118)</f>
        <v>0</v>
      </c>
      <c r="AW117" s="52">
        <f>SUM(AW118)</f>
        <v>0</v>
      </c>
      <c r="AX117" s="39"/>
    </row>
    <row r="118" spans="1:50" ht="12.75" customHeight="1">
      <c r="A118" s="54"/>
      <c r="B118" s="49"/>
      <c r="C118" s="50"/>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51"/>
      <c r="AF118" s="52"/>
      <c r="AG118" s="52"/>
      <c r="AH118" s="52"/>
      <c r="AI118" s="52"/>
      <c r="AJ118" s="52"/>
      <c r="AK118" s="53"/>
      <c r="AL118" s="53"/>
      <c r="AM118" s="53"/>
      <c r="AN118" s="53"/>
      <c r="AO118" s="53"/>
      <c r="AP118" s="53"/>
      <c r="AQ118" s="53"/>
      <c r="AR118" s="53"/>
      <c r="AS118" s="53"/>
      <c r="AT118" s="53"/>
      <c r="AU118" s="53"/>
      <c r="AV118" s="53"/>
      <c r="AW118" s="52"/>
      <c r="AX118" s="39"/>
    </row>
    <row r="119" spans="1:50" ht="12.75" customHeight="1">
      <c r="A119" s="54" t="s">
        <v>176</v>
      </c>
      <c r="B119" s="49" t="s">
        <v>177</v>
      </c>
      <c r="C119" s="50">
        <v>1040</v>
      </c>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51"/>
      <c r="AF119" s="52">
        <f>SUM(AF120:AF121)</f>
        <v>0</v>
      </c>
      <c r="AG119" s="52">
        <f>SUM(AG120:AG121)</f>
        <v>0</v>
      </c>
      <c r="AH119" s="52">
        <f>SUM(AH120:AH121)</f>
        <v>0</v>
      </c>
      <c r="AI119" s="52">
        <f>SUM(AI120:AI121)</f>
        <v>0</v>
      </c>
      <c r="AJ119" s="52">
        <f>SUM(AJ120:AJ121)</f>
        <v>0</v>
      </c>
      <c r="AK119" s="53">
        <f>SUM(AK120:AK121)</f>
        <v>0</v>
      </c>
      <c r="AL119" s="53">
        <f>SUM(AL120:AL121)</f>
        <v>0</v>
      </c>
      <c r="AM119" s="53">
        <f>SUM(AM120:AM121)</f>
        <v>0</v>
      </c>
      <c r="AN119" s="53">
        <f>SUM(AN120:AN121)</f>
        <v>0</v>
      </c>
      <c r="AO119" s="53">
        <f>SUM(AO120:AO121)</f>
        <v>0</v>
      </c>
      <c r="AP119" s="53">
        <f>SUM(AP120:AP121)</f>
        <v>0</v>
      </c>
      <c r="AQ119" s="53">
        <f>SUM(AQ120:AQ121)</f>
        <v>0</v>
      </c>
      <c r="AR119" s="53">
        <f>SUM(AR120:AR121)</f>
        <v>0</v>
      </c>
      <c r="AS119" s="53">
        <f>SUM(AS120:AS121)</f>
        <v>0</v>
      </c>
      <c r="AT119" s="53">
        <f>SUM(AT120:AT121)</f>
        <v>0</v>
      </c>
      <c r="AU119" s="53">
        <f>SUM(AU120:AU121)</f>
        <v>0</v>
      </c>
      <c r="AV119" s="53">
        <f>SUM(AV120:AV121)</f>
        <v>0</v>
      </c>
      <c r="AW119" s="52">
        <f>SUM(AW120:AW121)</f>
        <v>0</v>
      </c>
      <c r="AX119" s="39"/>
    </row>
    <row r="120" spans="1:50" ht="12.75" customHeight="1">
      <c r="A120" s="54"/>
      <c r="B120" s="49"/>
      <c r="C120" s="50"/>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51"/>
      <c r="AF120" s="52"/>
      <c r="AG120" s="52"/>
      <c r="AH120" s="52"/>
      <c r="AI120" s="52"/>
      <c r="AJ120" s="52"/>
      <c r="AK120" s="53"/>
      <c r="AL120" s="39"/>
      <c r="AM120" s="39"/>
      <c r="AN120" s="39"/>
      <c r="AO120" s="39"/>
      <c r="AP120" s="39"/>
      <c r="AQ120" s="39"/>
      <c r="AR120" s="39"/>
      <c r="AS120" s="39"/>
      <c r="AT120" s="39"/>
      <c r="AU120" s="39"/>
      <c r="AV120" s="39"/>
      <c r="AW120" s="39"/>
      <c r="AX120" s="39"/>
    </row>
    <row r="121" spans="1:50" ht="12.75" customHeight="1">
      <c r="A121" s="54"/>
      <c r="B121" s="49"/>
      <c r="C121" s="50"/>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51"/>
      <c r="AF121" s="52"/>
      <c r="AG121" s="52"/>
      <c r="AH121" s="52"/>
      <c r="AI121" s="52"/>
      <c r="AJ121" s="52"/>
      <c r="AK121" s="53"/>
      <c r="AL121" s="39"/>
      <c r="AM121" s="39"/>
      <c r="AN121" s="39"/>
      <c r="AO121" s="39"/>
      <c r="AP121" s="39"/>
      <c r="AQ121" s="39"/>
      <c r="AR121" s="39"/>
      <c r="AS121" s="39"/>
      <c r="AT121" s="39"/>
      <c r="AU121" s="39"/>
      <c r="AV121" s="39"/>
      <c r="AW121" s="39"/>
      <c r="AX121" s="39"/>
    </row>
    <row r="122" spans="1:50" ht="12.75" customHeight="1">
      <c r="A122" s="54" t="s">
        <v>178</v>
      </c>
      <c r="B122" s="49" t="s">
        <v>179</v>
      </c>
      <c r="C122" s="50">
        <v>1041</v>
      </c>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51"/>
      <c r="AF122" s="52">
        <f>AF123</f>
        <v>0</v>
      </c>
      <c r="AG122" s="52">
        <f>AG123</f>
        <v>0</v>
      </c>
      <c r="AH122" s="52">
        <f>AH123</f>
        <v>0</v>
      </c>
      <c r="AI122" s="52">
        <f>AI123</f>
        <v>0</v>
      </c>
      <c r="AJ122" s="52">
        <f>AJ123</f>
        <v>0</v>
      </c>
      <c r="AK122" s="52">
        <f>AK123</f>
        <v>0</v>
      </c>
      <c r="AL122" s="52">
        <f>AL123</f>
        <v>0</v>
      </c>
      <c r="AM122" s="52">
        <f>AM123</f>
        <v>0</v>
      </c>
      <c r="AN122" s="52">
        <f>AN123</f>
        <v>0</v>
      </c>
      <c r="AO122" s="52">
        <f>AO123</f>
        <v>0</v>
      </c>
      <c r="AP122" s="52">
        <f>AP123</f>
        <v>0</v>
      </c>
      <c r="AQ122" s="52">
        <f>AQ123</f>
        <v>0</v>
      </c>
      <c r="AR122" s="52">
        <f>AR123</f>
        <v>0</v>
      </c>
      <c r="AS122" s="52">
        <f>AS123</f>
        <v>0</v>
      </c>
      <c r="AT122" s="52">
        <f>AT123</f>
        <v>0</v>
      </c>
      <c r="AU122" s="52">
        <f>AU123</f>
        <v>0</v>
      </c>
      <c r="AV122" s="52">
        <f>AV123</f>
        <v>0</v>
      </c>
      <c r="AW122" s="52">
        <f>AW123</f>
        <v>0</v>
      </c>
      <c r="AX122" s="39"/>
    </row>
    <row r="123" spans="1:50" ht="12.75" customHeight="1">
      <c r="A123" s="54"/>
      <c r="B123" s="49"/>
      <c r="C123" s="50"/>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51"/>
      <c r="AF123" s="52"/>
      <c r="AG123" s="52"/>
      <c r="AH123" s="52"/>
      <c r="AI123" s="52"/>
      <c r="AJ123" s="52"/>
      <c r="AK123" s="53"/>
      <c r="AL123" s="39"/>
      <c r="AM123" s="39"/>
      <c r="AN123" s="39"/>
      <c r="AO123" s="39"/>
      <c r="AP123" s="39"/>
      <c r="AQ123" s="39"/>
      <c r="AR123" s="39"/>
      <c r="AS123" s="39"/>
      <c r="AT123" s="39"/>
      <c r="AU123" s="39"/>
      <c r="AV123" s="39"/>
      <c r="AW123" s="39"/>
      <c r="AX123" s="39"/>
    </row>
    <row r="124" spans="1:50" ht="12.75" customHeight="1">
      <c r="A124" s="64" t="s">
        <v>180</v>
      </c>
      <c r="B124" s="40" t="s">
        <v>181</v>
      </c>
      <c r="C124" s="50">
        <v>1045</v>
      </c>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51"/>
      <c r="AF124" s="52">
        <f>AF125</f>
        <v>0</v>
      </c>
      <c r="AG124" s="52">
        <f>AG125</f>
        <v>0</v>
      </c>
      <c r="AH124" s="52">
        <f>AH125</f>
        <v>0</v>
      </c>
      <c r="AI124" s="52">
        <f>AI125</f>
        <v>0</v>
      </c>
      <c r="AJ124" s="52">
        <f>AJ125</f>
        <v>0</v>
      </c>
      <c r="AK124" s="52">
        <f>AK125</f>
        <v>0</v>
      </c>
      <c r="AL124" s="52">
        <f>AL125</f>
        <v>0</v>
      </c>
      <c r="AM124" s="52">
        <f>AM125</f>
        <v>0</v>
      </c>
      <c r="AN124" s="52">
        <f>AN125</f>
        <v>0</v>
      </c>
      <c r="AO124" s="52">
        <f>AO125</f>
        <v>0</v>
      </c>
      <c r="AP124" s="52">
        <f>AP125</f>
        <v>0</v>
      </c>
      <c r="AQ124" s="52">
        <f>AQ125</f>
        <v>0</v>
      </c>
      <c r="AR124" s="52">
        <f>AR125</f>
        <v>0</v>
      </c>
      <c r="AS124" s="52">
        <f>AS125</f>
        <v>0</v>
      </c>
      <c r="AT124" s="52">
        <f>AT125</f>
        <v>0</v>
      </c>
      <c r="AU124" s="52">
        <f>AU125</f>
        <v>0</v>
      </c>
      <c r="AV124" s="52">
        <f>AV125</f>
        <v>0</v>
      </c>
      <c r="AW124" s="52">
        <f>AW125</f>
        <v>0</v>
      </c>
      <c r="AX124" s="39"/>
    </row>
    <row r="125" spans="1:50" ht="12.75" customHeight="1">
      <c r="A125" s="54"/>
      <c r="B125" s="65"/>
      <c r="C125" s="50"/>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51"/>
      <c r="AF125" s="52"/>
      <c r="AG125" s="52"/>
      <c r="AH125" s="52"/>
      <c r="AI125" s="52"/>
      <c r="AJ125" s="52"/>
      <c r="AK125" s="53"/>
      <c r="AL125" s="39"/>
      <c r="AM125" s="39"/>
      <c r="AN125" s="39"/>
      <c r="AO125" s="39"/>
      <c r="AP125" s="39"/>
      <c r="AQ125" s="39"/>
      <c r="AR125" s="39"/>
      <c r="AS125" s="39"/>
      <c r="AT125" s="39"/>
      <c r="AU125" s="39"/>
      <c r="AV125" s="39"/>
      <c r="AW125" s="39"/>
      <c r="AX125" s="39"/>
    </row>
    <row r="126" spans="1:50" ht="12.75" customHeight="1">
      <c r="A126" s="66" t="s">
        <v>182</v>
      </c>
      <c r="B126" s="40" t="s">
        <v>183</v>
      </c>
      <c r="C126" s="50">
        <v>1049</v>
      </c>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51"/>
      <c r="AF126" s="52">
        <f>AF127</f>
        <v>0</v>
      </c>
      <c r="AG126" s="52">
        <f>AG127</f>
        <v>0</v>
      </c>
      <c r="AH126" s="52">
        <f>AH127</f>
        <v>0</v>
      </c>
      <c r="AI126" s="52">
        <f>AI127</f>
        <v>0</v>
      </c>
      <c r="AJ126" s="52">
        <f>AJ127</f>
        <v>0</v>
      </c>
      <c r="AK126" s="52">
        <f>AK127</f>
        <v>0</v>
      </c>
      <c r="AL126" s="52">
        <f>AL127</f>
        <v>0</v>
      </c>
      <c r="AM126" s="52">
        <f>AM127</f>
        <v>0</v>
      </c>
      <c r="AN126" s="52">
        <f>AN127</f>
        <v>0</v>
      </c>
      <c r="AO126" s="52">
        <f>AO127</f>
        <v>0</v>
      </c>
      <c r="AP126" s="52">
        <f>AP127</f>
        <v>0</v>
      </c>
      <c r="AQ126" s="52">
        <f>AQ127</f>
        <v>0</v>
      </c>
      <c r="AR126" s="52">
        <f>AR127</f>
        <v>0</v>
      </c>
      <c r="AS126" s="52">
        <f>AS127</f>
        <v>0</v>
      </c>
      <c r="AT126" s="52">
        <f>AT127</f>
        <v>0</v>
      </c>
      <c r="AU126" s="52">
        <f>AU127</f>
        <v>0</v>
      </c>
      <c r="AV126" s="52">
        <f>AV127</f>
        <v>0</v>
      </c>
      <c r="AW126" s="52">
        <f>AW127</f>
        <v>0</v>
      </c>
      <c r="AX126" s="39"/>
    </row>
    <row r="127" spans="1:50" ht="12.75" customHeight="1">
      <c r="A127" s="54"/>
      <c r="B127" s="65"/>
      <c r="C127" s="50"/>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51"/>
      <c r="AF127" s="52"/>
      <c r="AG127" s="52"/>
      <c r="AH127" s="52"/>
      <c r="AI127" s="52"/>
      <c r="AJ127" s="52"/>
      <c r="AK127" s="53"/>
      <c r="AL127" s="39"/>
      <c r="AM127" s="39"/>
      <c r="AN127" s="39"/>
      <c r="AO127" s="39"/>
      <c r="AP127" s="39"/>
      <c r="AQ127" s="39"/>
      <c r="AR127" s="39"/>
      <c r="AS127" s="39"/>
      <c r="AT127" s="39"/>
      <c r="AU127" s="39"/>
      <c r="AV127" s="39"/>
      <c r="AW127" s="39"/>
      <c r="AX127" s="39"/>
    </row>
    <row r="128" spans="1:50" ht="24.75" customHeight="1">
      <c r="A128" s="64" t="s">
        <v>184</v>
      </c>
      <c r="B128" s="40" t="s">
        <v>185</v>
      </c>
      <c r="C128" s="50">
        <v>1055</v>
      </c>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51"/>
      <c r="AF128" s="52">
        <f>AF129</f>
        <v>0</v>
      </c>
      <c r="AG128" s="52">
        <f>AG129</f>
        <v>0</v>
      </c>
      <c r="AH128" s="52">
        <f>AH129</f>
        <v>0</v>
      </c>
      <c r="AI128" s="52">
        <f>AI129</f>
        <v>0</v>
      </c>
      <c r="AJ128" s="52">
        <f>AJ129</f>
        <v>0</v>
      </c>
      <c r="AK128" s="52">
        <f>AK129</f>
        <v>0</v>
      </c>
      <c r="AL128" s="52">
        <f>AL129</f>
        <v>0</v>
      </c>
      <c r="AM128" s="52">
        <f>AM129</f>
        <v>0</v>
      </c>
      <c r="AN128" s="52">
        <f>AN129</f>
        <v>0</v>
      </c>
      <c r="AO128" s="52">
        <f>AO129</f>
        <v>0</v>
      </c>
      <c r="AP128" s="52">
        <f>AP129</f>
        <v>0</v>
      </c>
      <c r="AQ128" s="52">
        <f>AQ129</f>
        <v>0</v>
      </c>
      <c r="AR128" s="52">
        <f>AR129</f>
        <v>0</v>
      </c>
      <c r="AS128" s="52">
        <f>AS129</f>
        <v>0</v>
      </c>
      <c r="AT128" s="52">
        <f>AT129</f>
        <v>0</v>
      </c>
      <c r="AU128" s="52">
        <f>AU129</f>
        <v>0</v>
      </c>
      <c r="AV128" s="52">
        <f>AV129</f>
        <v>0</v>
      </c>
      <c r="AW128" s="52">
        <f>AW129</f>
        <v>0</v>
      </c>
      <c r="AX128" s="39"/>
    </row>
    <row r="129" spans="1:50" ht="12.75" customHeight="1">
      <c r="A129" s="54"/>
      <c r="B129" s="65"/>
      <c r="C129" s="50"/>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51"/>
      <c r="AF129" s="52"/>
      <c r="AG129" s="52"/>
      <c r="AH129" s="52"/>
      <c r="AI129" s="52"/>
      <c r="AJ129" s="52"/>
      <c r="AK129" s="53"/>
      <c r="AL129" s="39"/>
      <c r="AM129" s="39"/>
      <c r="AN129" s="39"/>
      <c r="AO129" s="39"/>
      <c r="AP129" s="39"/>
      <c r="AQ129" s="39"/>
      <c r="AR129" s="39"/>
      <c r="AS129" s="39"/>
      <c r="AT129" s="39"/>
      <c r="AU129" s="39"/>
      <c r="AV129" s="39"/>
      <c r="AW129" s="39"/>
      <c r="AX129" s="39"/>
    </row>
    <row r="130" spans="1:50" ht="25.5" customHeight="1">
      <c r="A130" s="66" t="s">
        <v>186</v>
      </c>
      <c r="B130" s="40" t="s">
        <v>187</v>
      </c>
      <c r="C130" s="50">
        <v>1057</v>
      </c>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51"/>
      <c r="AF130" s="52">
        <f>AF131</f>
        <v>0</v>
      </c>
      <c r="AG130" s="52">
        <f>AG131</f>
        <v>0</v>
      </c>
      <c r="AH130" s="52">
        <f>AH131</f>
        <v>0</v>
      </c>
      <c r="AI130" s="52">
        <f>AI131</f>
        <v>0</v>
      </c>
      <c r="AJ130" s="52">
        <f>AJ131</f>
        <v>0</v>
      </c>
      <c r="AK130" s="52">
        <f>AK131</f>
        <v>0</v>
      </c>
      <c r="AL130" s="52">
        <f>AL131</f>
        <v>0</v>
      </c>
      <c r="AM130" s="52">
        <f>AM131</f>
        <v>0</v>
      </c>
      <c r="AN130" s="52">
        <f>AN131</f>
        <v>0</v>
      </c>
      <c r="AO130" s="52">
        <f>AO131</f>
        <v>0</v>
      </c>
      <c r="AP130" s="52">
        <f>AP131</f>
        <v>0</v>
      </c>
      <c r="AQ130" s="52">
        <f>AQ131</f>
        <v>0</v>
      </c>
      <c r="AR130" s="52">
        <f>AR131</f>
        <v>0</v>
      </c>
      <c r="AS130" s="52">
        <f>AS131</f>
        <v>0</v>
      </c>
      <c r="AT130" s="52">
        <f>AT131</f>
        <v>0</v>
      </c>
      <c r="AU130" s="52">
        <f>AU131</f>
        <v>0</v>
      </c>
      <c r="AV130" s="52">
        <f>AV131</f>
        <v>0</v>
      </c>
      <c r="AW130" s="52">
        <f>AW131</f>
        <v>0</v>
      </c>
      <c r="AX130" s="39"/>
    </row>
    <row r="131" spans="1:50" ht="16.5" customHeight="1">
      <c r="A131" s="67"/>
      <c r="B131" s="68"/>
      <c r="C131" s="50"/>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51"/>
      <c r="AF131" s="52"/>
      <c r="AG131" s="52"/>
      <c r="AH131" s="52"/>
      <c r="AI131" s="52"/>
      <c r="AJ131" s="52"/>
      <c r="AK131" s="53"/>
      <c r="AL131" s="39"/>
      <c r="AM131" s="39"/>
      <c r="AN131" s="39"/>
      <c r="AO131" s="39"/>
      <c r="AP131" s="39"/>
      <c r="AQ131" s="39"/>
      <c r="AR131" s="39"/>
      <c r="AS131" s="39"/>
      <c r="AT131" s="39"/>
      <c r="AU131" s="39"/>
      <c r="AV131" s="39"/>
      <c r="AW131" s="39"/>
      <c r="AX131" s="39"/>
    </row>
    <row r="132" spans="1:50" ht="27.75" customHeight="1">
      <c r="A132" s="69" t="s">
        <v>188</v>
      </c>
      <c r="B132" s="40" t="s">
        <v>189</v>
      </c>
      <c r="C132" s="50">
        <v>1067</v>
      </c>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51"/>
      <c r="AF132" s="52">
        <f>AF133</f>
        <v>0</v>
      </c>
      <c r="AG132" s="52">
        <f>AG133</f>
        <v>0</v>
      </c>
      <c r="AH132" s="52">
        <f>AH133</f>
        <v>0</v>
      </c>
      <c r="AI132" s="52">
        <f>AI133</f>
        <v>0</v>
      </c>
      <c r="AJ132" s="52">
        <f>AJ133</f>
        <v>0</v>
      </c>
      <c r="AK132" s="52">
        <f>AK133</f>
        <v>0</v>
      </c>
      <c r="AL132" s="52">
        <f>AL133</f>
        <v>0</v>
      </c>
      <c r="AM132" s="52">
        <f>AM133</f>
        <v>0</v>
      </c>
      <c r="AN132" s="52">
        <f>AN133</f>
        <v>0</v>
      </c>
      <c r="AO132" s="52">
        <f>AO133</f>
        <v>0</v>
      </c>
      <c r="AP132" s="52">
        <f>AP133</f>
        <v>0</v>
      </c>
      <c r="AQ132" s="52">
        <f>AQ133</f>
        <v>0</v>
      </c>
      <c r="AR132" s="52">
        <f>AR133</f>
        <v>0</v>
      </c>
      <c r="AS132" s="52">
        <f>AS133</f>
        <v>0</v>
      </c>
      <c r="AT132" s="52">
        <f>AT133</f>
        <v>0</v>
      </c>
      <c r="AU132" s="52">
        <f>AU133</f>
        <v>0</v>
      </c>
      <c r="AV132" s="52">
        <f>AV133</f>
        <v>0</v>
      </c>
      <c r="AW132" s="52">
        <f>AW133</f>
        <v>0</v>
      </c>
      <c r="AX132" s="39"/>
    </row>
    <row r="133" spans="1:50" ht="17.25" customHeight="1">
      <c r="A133" s="67"/>
      <c r="B133" s="68"/>
      <c r="C133" s="50"/>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51"/>
      <c r="AF133" s="52"/>
      <c r="AG133" s="52"/>
      <c r="AH133" s="52"/>
      <c r="AI133" s="52"/>
      <c r="AJ133" s="52"/>
      <c r="AK133" s="53"/>
      <c r="AL133" s="39"/>
      <c r="AM133" s="39"/>
      <c r="AN133" s="39"/>
      <c r="AO133" s="39"/>
      <c r="AP133" s="39"/>
      <c r="AQ133" s="39"/>
      <c r="AR133" s="39"/>
      <c r="AS133" s="39"/>
      <c r="AT133" s="39"/>
      <c r="AU133" s="39"/>
      <c r="AV133" s="39"/>
      <c r="AW133" s="39"/>
      <c r="AX133" s="39"/>
    </row>
    <row r="134" spans="1:50" ht="24.75" customHeight="1">
      <c r="A134" s="70" t="s">
        <v>190</v>
      </c>
      <c r="B134" s="40" t="s">
        <v>191</v>
      </c>
      <c r="C134" s="50">
        <v>1068</v>
      </c>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51"/>
      <c r="AF134" s="52">
        <f>AF135</f>
        <v>0</v>
      </c>
      <c r="AG134" s="52">
        <f>AG135</f>
        <v>0</v>
      </c>
      <c r="AH134" s="52">
        <f>AH135</f>
        <v>0</v>
      </c>
      <c r="AI134" s="52">
        <f>AI135</f>
        <v>0</v>
      </c>
      <c r="AJ134" s="52">
        <f>AJ135</f>
        <v>0</v>
      </c>
      <c r="AK134" s="52">
        <f>AK135</f>
        <v>0</v>
      </c>
      <c r="AL134" s="52">
        <f>AL135</f>
        <v>0</v>
      </c>
      <c r="AM134" s="52">
        <f>AM135</f>
        <v>0</v>
      </c>
      <c r="AN134" s="52">
        <f>AN135</f>
        <v>0</v>
      </c>
      <c r="AO134" s="52">
        <f>AO135</f>
        <v>0</v>
      </c>
      <c r="AP134" s="52">
        <f>AP135</f>
        <v>0</v>
      </c>
      <c r="AQ134" s="52">
        <f>AQ135</f>
        <v>0</v>
      </c>
      <c r="AR134" s="52">
        <f>AR135</f>
        <v>0</v>
      </c>
      <c r="AS134" s="52">
        <f>AS135</f>
        <v>0</v>
      </c>
      <c r="AT134" s="52">
        <f>AT135</f>
        <v>0</v>
      </c>
      <c r="AU134" s="52">
        <f>AU135</f>
        <v>0</v>
      </c>
      <c r="AV134" s="52">
        <f>AV135</f>
        <v>0</v>
      </c>
      <c r="AW134" s="52">
        <f>AW135</f>
        <v>0</v>
      </c>
      <c r="AX134" s="39"/>
    </row>
    <row r="135" spans="1:50" ht="17.25" customHeight="1">
      <c r="A135" s="71"/>
      <c r="B135" s="68"/>
      <c r="C135" s="50"/>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51"/>
      <c r="AF135" s="52"/>
      <c r="AG135" s="52"/>
      <c r="AH135" s="52"/>
      <c r="AI135" s="52"/>
      <c r="AJ135" s="52"/>
      <c r="AK135" s="53"/>
      <c r="AL135" s="39"/>
      <c r="AM135" s="39"/>
      <c r="AN135" s="39"/>
      <c r="AO135" s="39"/>
      <c r="AP135" s="39"/>
      <c r="AQ135" s="39"/>
      <c r="AR135" s="39"/>
      <c r="AS135" s="39"/>
      <c r="AT135" s="39"/>
      <c r="AU135" s="39"/>
      <c r="AV135" s="39"/>
      <c r="AW135" s="39"/>
      <c r="AX135" s="39"/>
    </row>
    <row r="136" spans="1:50" ht="65.25" customHeight="1">
      <c r="A136" s="72" t="s">
        <v>192</v>
      </c>
      <c r="B136" s="73" t="s">
        <v>193</v>
      </c>
      <c r="C136" s="72">
        <v>1100</v>
      </c>
      <c r="D136" s="13" t="s">
        <v>194</v>
      </c>
      <c r="E136" s="13" t="s">
        <v>194</v>
      </c>
      <c r="F136" s="13" t="s">
        <v>194</v>
      </c>
      <c r="G136" s="13" t="s">
        <v>194</v>
      </c>
      <c r="H136" s="13" t="s">
        <v>194</v>
      </c>
      <c r="I136" s="13" t="s">
        <v>194</v>
      </c>
      <c r="J136" s="13" t="s">
        <v>194</v>
      </c>
      <c r="K136" s="13" t="s">
        <v>194</v>
      </c>
      <c r="L136" s="13" t="s">
        <v>194</v>
      </c>
      <c r="M136" s="13" t="s">
        <v>194</v>
      </c>
      <c r="N136" s="13" t="s">
        <v>194</v>
      </c>
      <c r="O136" s="13" t="s">
        <v>194</v>
      </c>
      <c r="P136" s="13" t="s">
        <v>194</v>
      </c>
      <c r="Q136" s="13" t="s">
        <v>194</v>
      </c>
      <c r="R136" s="13" t="s">
        <v>194</v>
      </c>
      <c r="S136" s="13" t="s">
        <v>194</v>
      </c>
      <c r="T136" s="13" t="s">
        <v>194</v>
      </c>
      <c r="U136" s="13" t="s">
        <v>194</v>
      </c>
      <c r="V136" s="13" t="s">
        <v>194</v>
      </c>
      <c r="W136" s="13" t="s">
        <v>194</v>
      </c>
      <c r="X136" s="13" t="s">
        <v>194</v>
      </c>
      <c r="Y136" s="13" t="s">
        <v>194</v>
      </c>
      <c r="Z136" s="13" t="s">
        <v>194</v>
      </c>
      <c r="AA136" s="13" t="s">
        <v>194</v>
      </c>
      <c r="AB136" s="13" t="s">
        <v>194</v>
      </c>
      <c r="AC136" s="13" t="s">
        <v>194</v>
      </c>
      <c r="AD136" s="13" t="s">
        <v>194</v>
      </c>
      <c r="AE136" s="51" t="s">
        <v>194</v>
      </c>
      <c r="AF136" s="38">
        <f>AF137+AF144+AF149+AF153+AF157+AF160+AF163+AF166+AF169+AF172+AF175+AF178+AF181+AF184+AF187+AF190+AF193+AF196</f>
        <v>281054</v>
      </c>
      <c r="AG136" s="38">
        <f>AG137+AG144+AG149+AG153+AG157+AG160+AG163+AG166+AG169+AG172+AG175+AG178+AG181+AG184+AG187+AG190+AG193+AG196</f>
        <v>281054</v>
      </c>
      <c r="AH136" s="38">
        <f>AH137+AH144+AH149+AH153+AH157+AH160+AH163+AH166+AH169+AH172+AH175+AH178+AH181+AH184+AH187+AH190+AH193+AH196</f>
        <v>0</v>
      </c>
      <c r="AI136" s="38">
        <f>AI137+AI144+AI149+AI153+AI157+AI160+AI163+AI166+AI169+AI172+AI175+AI178+AI181+AI184+AI187+AI190+AI193+AI196</f>
        <v>281054</v>
      </c>
      <c r="AJ136" s="38">
        <f>AJ137+AJ144+AJ149+AJ153+AJ157+AJ160+AJ163+AJ166+AJ169+AJ172+AJ175+AJ178+AJ181+AJ184+AJ187+AJ190+AJ193+AJ196</f>
        <v>0</v>
      </c>
      <c r="AK136" s="38">
        <f>AK137+AK144+AK149+AK153+AK157+AK160+AK163+AK166+AK169+AK172+AK175+AK178+AK181+AK184+AK187+AK190+AK193+AK196</f>
        <v>0</v>
      </c>
      <c r="AL136" s="38">
        <f>AL137+AL144+AL149+AL153+AL157+AL160+AL163+AL166+AL169+AL172+AL175+AL178+AL181+AL184+AL187+AL190+AL193+AL196</f>
        <v>0</v>
      </c>
      <c r="AM136" s="38">
        <f>AM137+AM144+AM149+AM153+AM157+AM160+AM163+AM166+AM169+AM172+AM175+AM178+AM181+AM184+AM187+AM190+AM193+AM196</f>
        <v>0</v>
      </c>
      <c r="AN136" s="38">
        <f>AN137+AN144+AN149+AN153+AN157+AN160+AN163+AN166+AN169+AN172+AN175+AN178+AN181+AN184+AN187+AN190+AN193+AN196</f>
        <v>0</v>
      </c>
      <c r="AO136" s="38">
        <f>AO137+AO144+AO149+AO153+AO157+AO160+AO163+AO166+AO169+AO172+AO175+AO178+AO181+AO184+AO187+AO190+AO193+AO196</f>
        <v>0</v>
      </c>
      <c r="AP136" s="38">
        <f>AP137+AP144+AP149+AP153+AP157+AP160+AP163+AP166+AP169+AP172+AP175+AP178+AP181+AP184+AP187+AP190+AP193+AP196</f>
        <v>0</v>
      </c>
      <c r="AQ136" s="38">
        <f>AQ137+AQ144+AQ149+AQ153+AQ157+AQ160+AQ163+AQ166+AQ169+AQ172+AQ175+AQ178+AQ181+AQ184+AQ187+AQ190+AQ193+AQ196</f>
        <v>0</v>
      </c>
      <c r="AR136" s="38">
        <f>AR137+AR144+AR149+AR153+AR157+AR160+AR163+AR166+AR169+AR172+AR175+AR178+AR181+AR184+AR187+AR190+AR193+AR196</f>
        <v>0</v>
      </c>
      <c r="AS136" s="38">
        <f>AS137+AS144+AS149+AS153+AS157+AS160+AS163+AS166+AS169+AS172+AS175+AS178+AS181+AS184+AS187+AS190+AS193+AS196</f>
        <v>0</v>
      </c>
      <c r="AT136" s="38">
        <f>AT137+AT144+AT149+AT153+AT157+AT160+AT163+AT166+AT169+AT172+AT175+AT178+AT181+AT184+AT187+AT190+AT193+AT196</f>
        <v>0</v>
      </c>
      <c r="AU136" s="38">
        <f>AU137+AU144+AU149+AU153+AU157+AU160+AU163+AU166+AU169+AU172+AU175+AU178+AU181+AU184+AU187+AU190+AU193+AU196</f>
        <v>0</v>
      </c>
      <c r="AV136" s="38">
        <f>AV137+AV144+AV149+AV153+AV157+AV160+AV163+AV166+AV169+AV172+AV175+AV178+AV181+AV184+AV187+AV190+AV193+AV196</f>
        <v>0</v>
      </c>
      <c r="AW136" s="38">
        <f>AW137+AW144+AW149+AW153+AW157+AW160+AW163+AW166+AW169+AW172+AW175+AW178+AW181+AW184+AW187+AW190+AW193+AW196</f>
        <v>0</v>
      </c>
      <c r="AX136" s="39"/>
    </row>
    <row r="137" spans="1:50" ht="12.75" customHeight="1">
      <c r="A137" s="74" t="s">
        <v>195</v>
      </c>
      <c r="B137" s="40" t="s">
        <v>196</v>
      </c>
      <c r="C137" s="50">
        <v>1101</v>
      </c>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51"/>
      <c r="AF137" s="52">
        <f>SUM(AF138:AF143)</f>
        <v>0</v>
      </c>
      <c r="AG137" s="52">
        <f>SUM(AG138:AG143)</f>
        <v>0</v>
      </c>
      <c r="AH137" s="52">
        <f>SUM(AH138:AH143)</f>
        <v>0</v>
      </c>
      <c r="AI137" s="52">
        <f>SUM(AI138:AI143)</f>
        <v>0</v>
      </c>
      <c r="AJ137" s="52">
        <f>SUM(AJ138:AJ143)</f>
        <v>0</v>
      </c>
      <c r="AK137" s="52">
        <f>SUM(AK138:AK143)</f>
        <v>0</v>
      </c>
      <c r="AL137" s="52">
        <f>SUM(AL138:AL143)</f>
        <v>0</v>
      </c>
      <c r="AM137" s="52">
        <f>SUM(AM138:AM143)</f>
        <v>0</v>
      </c>
      <c r="AN137" s="52">
        <f>SUM(AN138:AN143)</f>
        <v>0</v>
      </c>
      <c r="AO137" s="52">
        <f>SUM(AO138:AO143)</f>
        <v>0</v>
      </c>
      <c r="AP137" s="52">
        <f>SUM(AP138:AP143)</f>
        <v>0</v>
      </c>
      <c r="AQ137" s="52">
        <f>SUM(AQ138:AQ143)</f>
        <v>0</v>
      </c>
      <c r="AR137" s="52">
        <f>SUM(AR138:AR143)</f>
        <v>0</v>
      </c>
      <c r="AS137" s="52">
        <f>SUM(AS138:AS143)</f>
        <v>0</v>
      </c>
      <c r="AT137" s="52">
        <f>SUM(AT138:AT143)</f>
        <v>0</v>
      </c>
      <c r="AU137" s="52">
        <f>SUM(AU138:AU143)</f>
        <v>0</v>
      </c>
      <c r="AV137" s="52">
        <f>SUM(AV138:AV143)</f>
        <v>0</v>
      </c>
      <c r="AW137" s="52">
        <f>SUM(AW138:AW143)</f>
        <v>0</v>
      </c>
      <c r="AX137" s="39"/>
    </row>
    <row r="138" spans="1:50" ht="12.75" customHeight="1">
      <c r="A138" s="74"/>
      <c r="B138" s="40"/>
      <c r="C138" s="50"/>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51"/>
      <c r="AF138" s="52"/>
      <c r="AG138" s="52"/>
      <c r="AH138" s="52"/>
      <c r="AI138" s="52"/>
      <c r="AJ138" s="52"/>
      <c r="AK138" s="52"/>
      <c r="AL138" s="52"/>
      <c r="AM138" s="52"/>
      <c r="AN138" s="52"/>
      <c r="AO138" s="52"/>
      <c r="AP138" s="52"/>
      <c r="AQ138" s="52"/>
      <c r="AR138" s="52"/>
      <c r="AS138" s="52"/>
      <c r="AT138" s="52"/>
      <c r="AU138" s="52"/>
      <c r="AV138" s="52"/>
      <c r="AW138" s="52"/>
      <c r="AX138" s="39"/>
    </row>
    <row r="139" spans="1:50" ht="12.75" customHeight="1">
      <c r="A139" s="74"/>
      <c r="B139" s="40"/>
      <c r="C139" s="50"/>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51"/>
      <c r="AF139" s="52"/>
      <c r="AG139" s="52"/>
      <c r="AH139" s="52"/>
      <c r="AI139" s="52"/>
      <c r="AJ139" s="52"/>
      <c r="AK139" s="52"/>
      <c r="AL139" s="52"/>
      <c r="AM139" s="52"/>
      <c r="AN139" s="52"/>
      <c r="AO139" s="52"/>
      <c r="AP139" s="52"/>
      <c r="AQ139" s="52"/>
      <c r="AR139" s="52"/>
      <c r="AS139" s="52"/>
      <c r="AT139" s="52"/>
      <c r="AU139" s="52"/>
      <c r="AV139" s="52"/>
      <c r="AW139" s="52"/>
      <c r="AX139" s="39"/>
    </row>
    <row r="140" spans="1:50" ht="12.75" customHeight="1" hidden="1">
      <c r="A140" s="74"/>
      <c r="B140" s="40"/>
      <c r="C140" s="50"/>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51"/>
      <c r="AF140" s="52"/>
      <c r="AG140" s="52"/>
      <c r="AH140" s="52"/>
      <c r="AI140" s="52"/>
      <c r="AJ140" s="52"/>
      <c r="AK140" s="52"/>
      <c r="AL140" s="52"/>
      <c r="AM140" s="52"/>
      <c r="AN140" s="52"/>
      <c r="AO140" s="52"/>
      <c r="AP140" s="52"/>
      <c r="AQ140" s="52"/>
      <c r="AR140" s="52"/>
      <c r="AS140" s="52"/>
      <c r="AT140" s="52"/>
      <c r="AU140" s="52"/>
      <c r="AV140" s="52"/>
      <c r="AW140" s="52"/>
      <c r="AX140" s="39"/>
    </row>
    <row r="141" spans="1:50" ht="12.75" customHeight="1" hidden="1">
      <c r="A141" s="74"/>
      <c r="B141" s="40"/>
      <c r="C141" s="50"/>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51"/>
      <c r="AF141" s="52"/>
      <c r="AG141" s="52"/>
      <c r="AH141" s="52"/>
      <c r="AI141" s="52"/>
      <c r="AJ141" s="52"/>
      <c r="AK141" s="52"/>
      <c r="AL141" s="52"/>
      <c r="AM141" s="52"/>
      <c r="AN141" s="52"/>
      <c r="AO141" s="52"/>
      <c r="AP141" s="52"/>
      <c r="AQ141" s="52"/>
      <c r="AR141" s="52"/>
      <c r="AS141" s="52"/>
      <c r="AT141" s="52"/>
      <c r="AU141" s="52"/>
      <c r="AV141" s="52"/>
      <c r="AW141" s="52"/>
      <c r="AX141" s="39"/>
    </row>
    <row r="142" spans="1:50" ht="12.75" customHeight="1" hidden="1">
      <c r="A142" s="74"/>
      <c r="B142" s="40"/>
      <c r="C142" s="50"/>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51"/>
      <c r="AF142" s="52"/>
      <c r="AG142" s="52"/>
      <c r="AH142" s="52"/>
      <c r="AI142" s="52"/>
      <c r="AJ142" s="52"/>
      <c r="AK142" s="52"/>
      <c r="AL142" s="52"/>
      <c r="AM142" s="52"/>
      <c r="AN142" s="52"/>
      <c r="AO142" s="52"/>
      <c r="AP142" s="52"/>
      <c r="AQ142" s="52"/>
      <c r="AR142" s="52"/>
      <c r="AS142" s="52"/>
      <c r="AT142" s="52"/>
      <c r="AU142" s="52"/>
      <c r="AV142" s="52"/>
      <c r="AW142" s="52"/>
      <c r="AX142" s="39"/>
    </row>
    <row r="143" spans="1:50" ht="12.75" customHeight="1" hidden="1">
      <c r="A143" s="74"/>
      <c r="B143" s="40"/>
      <c r="C143" s="50"/>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51"/>
      <c r="AF143" s="52"/>
      <c r="AG143" s="52"/>
      <c r="AH143" s="52"/>
      <c r="AI143" s="52"/>
      <c r="AJ143" s="52"/>
      <c r="AK143" s="52"/>
      <c r="AL143" s="52"/>
      <c r="AM143" s="52"/>
      <c r="AN143" s="52"/>
      <c r="AO143" s="52"/>
      <c r="AP143" s="52"/>
      <c r="AQ143" s="52"/>
      <c r="AR143" s="52"/>
      <c r="AS143" s="52"/>
      <c r="AT143" s="52"/>
      <c r="AU143" s="52"/>
      <c r="AV143" s="52"/>
      <c r="AW143" s="52"/>
      <c r="AX143" s="39"/>
    </row>
    <row r="144" spans="1:50" ht="25.5" customHeight="1">
      <c r="A144" s="74" t="s">
        <v>197</v>
      </c>
      <c r="B144" s="40" t="s">
        <v>198</v>
      </c>
      <c r="C144" s="50">
        <v>1102</v>
      </c>
      <c r="D144" s="58" t="s">
        <v>199</v>
      </c>
      <c r="E144" s="58" t="s">
        <v>200</v>
      </c>
      <c r="F144" s="58" t="s">
        <v>201</v>
      </c>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51"/>
      <c r="AF144" s="52">
        <f>SUM(AF145:AF148)</f>
        <v>183240</v>
      </c>
      <c r="AG144" s="52">
        <f>SUM(AG145:AG148)</f>
        <v>183240</v>
      </c>
      <c r="AH144" s="52">
        <f>SUM(AH145:AH148)</f>
        <v>0</v>
      </c>
      <c r="AI144" s="52">
        <f>SUM(AI145:AI148)</f>
        <v>183240</v>
      </c>
      <c r="AJ144" s="52">
        <f>SUM(AJ145:AJ148)</f>
        <v>0</v>
      </c>
      <c r="AK144" s="52">
        <f>SUM(AK145:AK148)</f>
        <v>0</v>
      </c>
      <c r="AL144" s="52">
        <f>SUM(AL145:AL148)</f>
        <v>0</v>
      </c>
      <c r="AM144" s="52">
        <f>SUM(AM145:AM148)</f>
        <v>0</v>
      </c>
      <c r="AN144" s="52">
        <f>SUM(AN145:AN148)</f>
        <v>0</v>
      </c>
      <c r="AO144" s="52">
        <f>SUM(AO145:AO148)</f>
        <v>0</v>
      </c>
      <c r="AP144" s="52">
        <f>SUM(AP145:AP148)</f>
        <v>0</v>
      </c>
      <c r="AQ144" s="52">
        <f>SUM(AQ145:AQ148)</f>
        <v>0</v>
      </c>
      <c r="AR144" s="52">
        <f>SUM(AR145:AR148)</f>
        <v>0</v>
      </c>
      <c r="AS144" s="52">
        <f>SUM(AS145:AS148)</f>
        <v>0</v>
      </c>
      <c r="AT144" s="52">
        <f>SUM(AT145:AT148)</f>
        <v>0</v>
      </c>
      <c r="AU144" s="52">
        <f>SUM(AU145:AU148)</f>
        <v>0</v>
      </c>
      <c r="AV144" s="52">
        <f>SUM(AV145:AV148)</f>
        <v>0</v>
      </c>
      <c r="AW144" s="52">
        <f>SUM(AW145:AW148)</f>
        <v>0</v>
      </c>
      <c r="AX144" s="39"/>
    </row>
    <row r="145" spans="1:50" ht="12.75" customHeight="1">
      <c r="A145" s="74"/>
      <c r="B145" s="40"/>
      <c r="C145" s="50"/>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51" t="s">
        <v>202</v>
      </c>
      <c r="AF145" s="52">
        <v>183240</v>
      </c>
      <c r="AG145" s="52">
        <v>183240</v>
      </c>
      <c r="AH145" s="52"/>
      <c r="AI145" s="52">
        <v>183240</v>
      </c>
      <c r="AJ145" s="52"/>
      <c r="AK145" s="52"/>
      <c r="AL145" s="52"/>
      <c r="AM145" s="52"/>
      <c r="AN145" s="52"/>
      <c r="AO145" s="52"/>
      <c r="AP145" s="52"/>
      <c r="AQ145" s="52"/>
      <c r="AR145" s="52"/>
      <c r="AS145" s="52"/>
      <c r="AT145" s="52"/>
      <c r="AU145" s="52"/>
      <c r="AV145" s="52"/>
      <c r="AW145" s="52"/>
      <c r="AX145" s="39"/>
    </row>
    <row r="146" spans="1:50" ht="12.75" customHeight="1">
      <c r="A146" s="74"/>
      <c r="B146" s="40"/>
      <c r="C146" s="50"/>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51"/>
      <c r="AF146" s="52"/>
      <c r="AG146" s="52"/>
      <c r="AH146" s="52"/>
      <c r="AI146" s="52"/>
      <c r="AJ146" s="52"/>
      <c r="AK146" s="52"/>
      <c r="AL146" s="52"/>
      <c r="AM146" s="52"/>
      <c r="AN146" s="52"/>
      <c r="AO146" s="52"/>
      <c r="AP146" s="52"/>
      <c r="AQ146" s="52"/>
      <c r="AR146" s="52"/>
      <c r="AS146" s="52"/>
      <c r="AT146" s="52"/>
      <c r="AU146" s="52"/>
      <c r="AV146" s="52"/>
      <c r="AW146" s="52"/>
      <c r="AX146" s="39"/>
    </row>
    <row r="147" spans="1:50" ht="12.75" customHeight="1">
      <c r="A147" s="74"/>
      <c r="B147" s="40"/>
      <c r="C147" s="50"/>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51"/>
      <c r="AF147" s="52"/>
      <c r="AG147" s="52"/>
      <c r="AH147" s="52"/>
      <c r="AI147" s="52"/>
      <c r="AJ147" s="52"/>
      <c r="AK147" s="52"/>
      <c r="AL147" s="52"/>
      <c r="AM147" s="52"/>
      <c r="AN147" s="52"/>
      <c r="AO147" s="52"/>
      <c r="AP147" s="52"/>
      <c r="AQ147" s="52"/>
      <c r="AR147" s="52"/>
      <c r="AS147" s="52"/>
      <c r="AT147" s="52"/>
      <c r="AU147" s="52"/>
      <c r="AV147" s="52"/>
      <c r="AW147" s="52"/>
      <c r="AX147" s="39"/>
    </row>
    <row r="148" spans="1:50" ht="12.75" customHeight="1">
      <c r="A148" s="74"/>
      <c r="B148" s="40"/>
      <c r="C148" s="50"/>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51"/>
      <c r="AF148" s="52"/>
      <c r="AG148" s="52"/>
      <c r="AH148" s="52"/>
      <c r="AI148" s="52"/>
      <c r="AJ148" s="52"/>
      <c r="AK148" s="52"/>
      <c r="AL148" s="52"/>
      <c r="AM148" s="52"/>
      <c r="AN148" s="52"/>
      <c r="AO148" s="52"/>
      <c r="AP148" s="52"/>
      <c r="AQ148" s="52"/>
      <c r="AR148" s="52"/>
      <c r="AS148" s="52"/>
      <c r="AT148" s="52"/>
      <c r="AU148" s="52"/>
      <c r="AV148" s="52"/>
      <c r="AW148" s="52"/>
      <c r="AX148" s="39"/>
    </row>
    <row r="149" spans="1:50" ht="12.75" customHeight="1">
      <c r="A149" s="74" t="s">
        <v>203</v>
      </c>
      <c r="B149" s="75" t="s">
        <v>204</v>
      </c>
      <c r="C149" s="50">
        <v>1104</v>
      </c>
      <c r="D149" s="58" t="s">
        <v>199</v>
      </c>
      <c r="E149" s="58" t="s">
        <v>200</v>
      </c>
      <c r="F149" s="58" t="s">
        <v>201</v>
      </c>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51"/>
      <c r="AF149" s="52">
        <f>SUM(AF150:AF152)</f>
        <v>27000</v>
      </c>
      <c r="AG149" s="52">
        <f>SUM(AG150:AG152)</f>
        <v>27000</v>
      </c>
      <c r="AH149" s="52">
        <f>SUM(AH150:AH152)</f>
        <v>0</v>
      </c>
      <c r="AI149" s="52">
        <f>SUM(AI150:AI152)</f>
        <v>27000</v>
      </c>
      <c r="AJ149" s="52">
        <f>SUM(AJ150:AJ152)</f>
        <v>0</v>
      </c>
      <c r="AK149" s="52">
        <f>SUM(AK150:AK152)</f>
        <v>0</v>
      </c>
      <c r="AL149" s="52">
        <f>SUM(AL150:AL152)</f>
        <v>0</v>
      </c>
      <c r="AM149" s="52">
        <f>SUM(AM150:AM152)</f>
        <v>0</v>
      </c>
      <c r="AN149" s="52">
        <f>SUM(AN150:AN152)</f>
        <v>0</v>
      </c>
      <c r="AO149" s="52">
        <f>SUM(AO150:AO152)</f>
        <v>0</v>
      </c>
      <c r="AP149" s="52">
        <f>SUM(AP150:AP152)</f>
        <v>0</v>
      </c>
      <c r="AQ149" s="52">
        <f>SUM(AQ150:AQ152)</f>
        <v>0</v>
      </c>
      <c r="AR149" s="52">
        <f>SUM(AR150:AR152)</f>
        <v>0</v>
      </c>
      <c r="AS149" s="52">
        <f>SUM(AS150:AS152)</f>
        <v>0</v>
      </c>
      <c r="AT149" s="52">
        <f>SUM(AT150:AT152)</f>
        <v>0</v>
      </c>
      <c r="AU149" s="52">
        <f>SUM(AU150:AU152)</f>
        <v>0</v>
      </c>
      <c r="AV149" s="52">
        <f>SUM(AV150:AV152)</f>
        <v>0</v>
      </c>
      <c r="AW149" s="52">
        <f>SUM(AW150:AW152)</f>
        <v>0</v>
      </c>
      <c r="AX149" s="39"/>
    </row>
    <row r="150" spans="1:50" ht="12.75" customHeight="1">
      <c r="A150" s="74"/>
      <c r="B150" s="75"/>
      <c r="C150" s="50"/>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51" t="s">
        <v>202</v>
      </c>
      <c r="AF150" s="52">
        <v>27000</v>
      </c>
      <c r="AG150" s="52">
        <v>27000</v>
      </c>
      <c r="AH150" s="52"/>
      <c r="AI150" s="52">
        <v>27000</v>
      </c>
      <c r="AJ150" s="52"/>
      <c r="AK150" s="52"/>
      <c r="AL150" s="52"/>
      <c r="AM150" s="52"/>
      <c r="AN150" s="52"/>
      <c r="AO150" s="52"/>
      <c r="AP150" s="52"/>
      <c r="AQ150" s="52"/>
      <c r="AR150" s="52"/>
      <c r="AS150" s="52"/>
      <c r="AT150" s="52"/>
      <c r="AU150" s="52"/>
      <c r="AV150" s="52"/>
      <c r="AW150" s="52"/>
      <c r="AX150" s="39"/>
    </row>
    <row r="151" spans="1:50" ht="12.75" customHeight="1">
      <c r="A151" s="74"/>
      <c r="B151" s="75"/>
      <c r="C151" s="50"/>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51"/>
      <c r="AF151" s="52"/>
      <c r="AG151" s="52"/>
      <c r="AH151" s="52"/>
      <c r="AI151" s="52"/>
      <c r="AJ151" s="52"/>
      <c r="AK151" s="52"/>
      <c r="AL151" s="52"/>
      <c r="AM151" s="52"/>
      <c r="AN151" s="52"/>
      <c r="AO151" s="52"/>
      <c r="AP151" s="52"/>
      <c r="AQ151" s="52"/>
      <c r="AR151" s="52"/>
      <c r="AS151" s="52"/>
      <c r="AT151" s="52"/>
      <c r="AU151" s="52"/>
      <c r="AV151" s="52"/>
      <c r="AW151" s="52"/>
      <c r="AX151" s="39"/>
    </row>
    <row r="152" spans="1:50" ht="12.75" customHeight="1">
      <c r="A152" s="74"/>
      <c r="B152" s="75"/>
      <c r="C152" s="50"/>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51"/>
      <c r="AF152" s="52"/>
      <c r="AG152" s="52"/>
      <c r="AH152" s="52"/>
      <c r="AI152" s="52"/>
      <c r="AJ152" s="52"/>
      <c r="AK152" s="52"/>
      <c r="AL152" s="52"/>
      <c r="AM152" s="52"/>
      <c r="AN152" s="52"/>
      <c r="AO152" s="52"/>
      <c r="AP152" s="52"/>
      <c r="AQ152" s="52"/>
      <c r="AR152" s="52"/>
      <c r="AS152" s="52"/>
      <c r="AT152" s="52"/>
      <c r="AU152" s="52"/>
      <c r="AV152" s="52"/>
      <c r="AW152" s="52"/>
      <c r="AX152" s="39"/>
    </row>
    <row r="153" spans="1:50" ht="12.75" customHeight="1">
      <c r="A153" s="74" t="s">
        <v>205</v>
      </c>
      <c r="B153" s="75" t="s">
        <v>206</v>
      </c>
      <c r="C153" s="50">
        <v>1105</v>
      </c>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51"/>
      <c r="AF153" s="52">
        <f>SUM(AF154:AF156)</f>
        <v>0</v>
      </c>
      <c r="AG153" s="52">
        <f>SUM(AG154:AG156)</f>
        <v>0</v>
      </c>
      <c r="AH153" s="52">
        <f>SUM(AH154:AH156)</f>
        <v>0</v>
      </c>
      <c r="AI153" s="52">
        <f>SUM(AI154:AI156)</f>
        <v>0</v>
      </c>
      <c r="AJ153" s="52">
        <f>SUM(AJ154:AJ156)</f>
        <v>0</v>
      </c>
      <c r="AK153" s="52">
        <f>SUM(AK154:AK156)</f>
        <v>0</v>
      </c>
      <c r="AL153" s="52">
        <f>SUM(AL154:AL156)</f>
        <v>0</v>
      </c>
      <c r="AM153" s="52">
        <f>SUM(AM154:AM156)</f>
        <v>0</v>
      </c>
      <c r="AN153" s="52">
        <f>SUM(AN154:AN156)</f>
        <v>0</v>
      </c>
      <c r="AO153" s="52">
        <f>SUM(AO154:AO156)</f>
        <v>0</v>
      </c>
      <c r="AP153" s="52">
        <f>SUM(AP154:AP156)</f>
        <v>0</v>
      </c>
      <c r="AQ153" s="52">
        <f>SUM(AQ154:AQ156)</f>
        <v>0</v>
      </c>
      <c r="AR153" s="52">
        <f>SUM(AR154:AR156)</f>
        <v>0</v>
      </c>
      <c r="AS153" s="52">
        <f>SUM(AS154:AS156)</f>
        <v>0</v>
      </c>
      <c r="AT153" s="52">
        <f>SUM(AT154:AT156)</f>
        <v>0</v>
      </c>
      <c r="AU153" s="52">
        <f>SUM(AU154:AU156)</f>
        <v>0</v>
      </c>
      <c r="AV153" s="52">
        <f>SUM(AV154:AV156)</f>
        <v>0</v>
      </c>
      <c r="AW153" s="52">
        <f>SUM(AW154:AW156)</f>
        <v>0</v>
      </c>
      <c r="AX153" s="39"/>
    </row>
    <row r="154" spans="1:50" ht="12.75" customHeight="1">
      <c r="A154" s="74"/>
      <c r="B154" s="75"/>
      <c r="C154" s="50"/>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51"/>
      <c r="AF154" s="52"/>
      <c r="AG154" s="52"/>
      <c r="AH154" s="52"/>
      <c r="AI154" s="52"/>
      <c r="AJ154" s="52"/>
      <c r="AK154" s="52"/>
      <c r="AL154" s="52"/>
      <c r="AM154" s="52"/>
      <c r="AN154" s="52"/>
      <c r="AO154" s="52"/>
      <c r="AP154" s="52"/>
      <c r="AQ154" s="52"/>
      <c r="AR154" s="52"/>
      <c r="AS154" s="52"/>
      <c r="AT154" s="52"/>
      <c r="AU154" s="52"/>
      <c r="AV154" s="52"/>
      <c r="AW154" s="52"/>
      <c r="AX154" s="39"/>
    </row>
    <row r="155" spans="1:50" ht="12.75" customHeight="1">
      <c r="A155" s="74"/>
      <c r="B155" s="75"/>
      <c r="C155" s="50"/>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51"/>
      <c r="AF155" s="52"/>
      <c r="AG155" s="52"/>
      <c r="AH155" s="52"/>
      <c r="AI155" s="52"/>
      <c r="AJ155" s="52"/>
      <c r="AK155" s="52"/>
      <c r="AL155" s="52"/>
      <c r="AM155" s="52"/>
      <c r="AN155" s="52"/>
      <c r="AO155" s="52"/>
      <c r="AP155" s="52"/>
      <c r="AQ155" s="52"/>
      <c r="AR155" s="52"/>
      <c r="AS155" s="52"/>
      <c r="AT155" s="52"/>
      <c r="AU155" s="52"/>
      <c r="AV155" s="52"/>
      <c r="AW155" s="52"/>
      <c r="AX155" s="39"/>
    </row>
    <row r="156" spans="1:50" ht="12.75" customHeight="1">
      <c r="A156" s="74"/>
      <c r="B156" s="75"/>
      <c r="C156" s="50"/>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51"/>
      <c r="AF156" s="52"/>
      <c r="AG156" s="52"/>
      <c r="AH156" s="52"/>
      <c r="AI156" s="52"/>
      <c r="AJ156" s="52"/>
      <c r="AK156" s="52"/>
      <c r="AL156" s="52"/>
      <c r="AM156" s="52"/>
      <c r="AN156" s="52"/>
      <c r="AO156" s="52"/>
      <c r="AP156" s="52"/>
      <c r="AQ156" s="52"/>
      <c r="AR156" s="52"/>
      <c r="AS156" s="52"/>
      <c r="AT156" s="52"/>
      <c r="AU156" s="52"/>
      <c r="AV156" s="52"/>
      <c r="AW156" s="52"/>
      <c r="AX156" s="39"/>
    </row>
    <row r="157" spans="1:50" ht="12.75" customHeight="1">
      <c r="A157" s="74" t="s">
        <v>207</v>
      </c>
      <c r="B157" s="75" t="s">
        <v>208</v>
      </c>
      <c r="C157" s="50">
        <v>1106</v>
      </c>
      <c r="D157" s="76" t="s">
        <v>209</v>
      </c>
      <c r="E157" s="76" t="s">
        <v>200</v>
      </c>
      <c r="F157" s="76" t="s">
        <v>210</v>
      </c>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51"/>
      <c r="AF157" s="52">
        <f>SUM(AF158:AF159)</f>
        <v>12273</v>
      </c>
      <c r="AG157" s="52">
        <f>SUM(AG158:AG159)</f>
        <v>12273</v>
      </c>
      <c r="AH157" s="52">
        <f>SUM(AH158:AH159)</f>
        <v>0</v>
      </c>
      <c r="AI157" s="52">
        <f>SUM(AI158:AI159)</f>
        <v>12273</v>
      </c>
      <c r="AJ157" s="52">
        <f>SUM(AJ158:AJ159)</f>
        <v>0</v>
      </c>
      <c r="AK157" s="52">
        <f>SUM(AK158:AK159)</f>
        <v>0</v>
      </c>
      <c r="AL157" s="52">
        <f>SUM(AL158:AL159)</f>
        <v>0</v>
      </c>
      <c r="AM157" s="52">
        <f>SUM(AM158:AM159)</f>
        <v>0</v>
      </c>
      <c r="AN157" s="52">
        <f>SUM(AN158:AN159)</f>
        <v>0</v>
      </c>
      <c r="AO157" s="52">
        <f>SUM(AO158:AO159)</f>
        <v>0</v>
      </c>
      <c r="AP157" s="52">
        <f>SUM(AP158:AP159)</f>
        <v>0</v>
      </c>
      <c r="AQ157" s="52">
        <f>SUM(AQ158:AQ159)</f>
        <v>0</v>
      </c>
      <c r="AR157" s="52">
        <f>SUM(AR158:AR159)</f>
        <v>0</v>
      </c>
      <c r="AS157" s="52">
        <f>SUM(AS158:AS159)</f>
        <v>0</v>
      </c>
      <c r="AT157" s="52">
        <f>SUM(AT158:AT159)</f>
        <v>0</v>
      </c>
      <c r="AU157" s="52">
        <f>SUM(AU158:AU159)</f>
        <v>0</v>
      </c>
      <c r="AV157" s="52">
        <f>SUM(AV158:AV159)</f>
        <v>0</v>
      </c>
      <c r="AW157" s="52">
        <f>SUM(AW158:AW159)</f>
        <v>0</v>
      </c>
      <c r="AX157" s="39"/>
    </row>
    <row r="158" spans="1:50" ht="12.75" customHeight="1">
      <c r="A158" s="74"/>
      <c r="B158" s="75"/>
      <c r="C158" s="50"/>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51" t="s">
        <v>202</v>
      </c>
      <c r="AF158" s="52">
        <v>12273</v>
      </c>
      <c r="AG158" s="52">
        <v>12273</v>
      </c>
      <c r="AH158" s="52"/>
      <c r="AI158" s="52">
        <v>12273</v>
      </c>
      <c r="AJ158" s="52"/>
      <c r="AK158" s="52"/>
      <c r="AL158" s="52"/>
      <c r="AM158" s="52"/>
      <c r="AN158" s="52"/>
      <c r="AO158" s="52"/>
      <c r="AP158" s="52"/>
      <c r="AQ158" s="52"/>
      <c r="AR158" s="52"/>
      <c r="AS158" s="52"/>
      <c r="AT158" s="52"/>
      <c r="AU158" s="52"/>
      <c r="AV158" s="52"/>
      <c r="AW158" s="52"/>
      <c r="AX158" s="39"/>
    </row>
    <row r="159" spans="1:50" ht="12.75" customHeight="1">
      <c r="A159" s="74"/>
      <c r="B159" s="75"/>
      <c r="C159" s="50"/>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51"/>
      <c r="AF159" s="52"/>
      <c r="AG159" s="52"/>
      <c r="AH159" s="52"/>
      <c r="AI159" s="52"/>
      <c r="AJ159" s="52"/>
      <c r="AK159" s="52"/>
      <c r="AL159" s="52"/>
      <c r="AM159" s="52"/>
      <c r="AN159" s="52"/>
      <c r="AO159" s="52"/>
      <c r="AP159" s="52"/>
      <c r="AQ159" s="52"/>
      <c r="AR159" s="52"/>
      <c r="AS159" s="52"/>
      <c r="AT159" s="52"/>
      <c r="AU159" s="52"/>
      <c r="AV159" s="52"/>
      <c r="AW159" s="52"/>
      <c r="AX159" s="39"/>
    </row>
    <row r="160" spans="1:50" ht="12.75" customHeight="1">
      <c r="A160" s="74" t="s">
        <v>211</v>
      </c>
      <c r="B160" s="75" t="s">
        <v>212</v>
      </c>
      <c r="C160" s="50">
        <v>1107</v>
      </c>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51"/>
      <c r="AF160" s="52">
        <f>SUM(AF161:AF162)</f>
        <v>0</v>
      </c>
      <c r="AG160" s="52">
        <f>SUM(AG161:AG162)</f>
        <v>0</v>
      </c>
      <c r="AH160" s="52">
        <f>SUM(AH161:AH162)</f>
        <v>0</v>
      </c>
      <c r="AI160" s="52">
        <f>SUM(AI161:AI162)</f>
        <v>0</v>
      </c>
      <c r="AJ160" s="52">
        <f>SUM(AJ161:AJ162)</f>
        <v>0</v>
      </c>
      <c r="AK160" s="52">
        <f>SUM(AK161:AK162)</f>
        <v>0</v>
      </c>
      <c r="AL160" s="52">
        <f>SUM(AL161:AL162)</f>
        <v>0</v>
      </c>
      <c r="AM160" s="52">
        <f>SUM(AM161:AM162)</f>
        <v>0</v>
      </c>
      <c r="AN160" s="52">
        <f>SUM(AN161:AN162)</f>
        <v>0</v>
      </c>
      <c r="AO160" s="52">
        <f>SUM(AO161:AO162)</f>
        <v>0</v>
      </c>
      <c r="AP160" s="52">
        <f>SUM(AP161:AP162)</f>
        <v>0</v>
      </c>
      <c r="AQ160" s="52">
        <f>SUM(AQ161:AQ162)</f>
        <v>0</v>
      </c>
      <c r="AR160" s="52">
        <f>SUM(AR161:AR162)</f>
        <v>0</v>
      </c>
      <c r="AS160" s="52">
        <f>SUM(AS161:AS162)</f>
        <v>0</v>
      </c>
      <c r="AT160" s="52">
        <f>SUM(AT161:AT162)</f>
        <v>0</v>
      </c>
      <c r="AU160" s="52">
        <f>SUM(AU161:AU162)</f>
        <v>0</v>
      </c>
      <c r="AV160" s="52">
        <f>SUM(AV161:AV162)</f>
        <v>0</v>
      </c>
      <c r="AW160" s="52">
        <f>SUM(AW161:AW162)</f>
        <v>0</v>
      </c>
      <c r="AX160" s="39"/>
    </row>
    <row r="161" spans="1:50" ht="12.75" customHeight="1">
      <c r="A161" s="74"/>
      <c r="B161" s="75"/>
      <c r="C161" s="50"/>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51"/>
      <c r="AF161" s="52"/>
      <c r="AG161" s="52"/>
      <c r="AH161" s="52"/>
      <c r="AI161" s="52"/>
      <c r="AJ161" s="52"/>
      <c r="AK161" s="52"/>
      <c r="AL161" s="52"/>
      <c r="AM161" s="52"/>
      <c r="AN161" s="52"/>
      <c r="AO161" s="52"/>
      <c r="AP161" s="52"/>
      <c r="AQ161" s="52"/>
      <c r="AR161" s="52"/>
      <c r="AS161" s="52"/>
      <c r="AT161" s="52"/>
      <c r="AU161" s="52"/>
      <c r="AV161" s="52"/>
      <c r="AW161" s="52"/>
      <c r="AX161" s="39"/>
    </row>
    <row r="162" spans="1:50" ht="12.75" customHeight="1">
      <c r="A162" s="74"/>
      <c r="B162" s="75"/>
      <c r="C162" s="50"/>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51"/>
      <c r="AF162" s="52"/>
      <c r="AG162" s="52"/>
      <c r="AH162" s="52"/>
      <c r="AI162" s="52"/>
      <c r="AJ162" s="52"/>
      <c r="AK162" s="52"/>
      <c r="AL162" s="52"/>
      <c r="AM162" s="52"/>
      <c r="AN162" s="52"/>
      <c r="AO162" s="52"/>
      <c r="AP162" s="52"/>
      <c r="AQ162" s="52"/>
      <c r="AR162" s="52"/>
      <c r="AS162" s="52"/>
      <c r="AT162" s="52"/>
      <c r="AU162" s="52"/>
      <c r="AV162" s="52"/>
      <c r="AW162" s="52"/>
      <c r="AX162" s="39"/>
    </row>
    <row r="163" spans="1:50" ht="12.75" customHeight="1">
      <c r="A163" s="74" t="s">
        <v>213</v>
      </c>
      <c r="B163" s="75" t="s">
        <v>214</v>
      </c>
      <c r="C163" s="50">
        <v>1110</v>
      </c>
      <c r="D163" s="76" t="s">
        <v>215</v>
      </c>
      <c r="E163" s="76" t="s">
        <v>200</v>
      </c>
      <c r="F163" s="76" t="s">
        <v>210</v>
      </c>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51"/>
      <c r="AF163" s="52">
        <f>SUM(AF164:AF165)</f>
        <v>22340</v>
      </c>
      <c r="AG163" s="52">
        <f>SUM(AG164:AG165)</f>
        <v>22340</v>
      </c>
      <c r="AH163" s="52">
        <f>SUM(AH164:AH165)</f>
        <v>0</v>
      </c>
      <c r="AI163" s="52">
        <f>SUM(AI164:AI165)</f>
        <v>22340</v>
      </c>
      <c r="AJ163" s="52">
        <f>SUM(AJ164:AJ165)</f>
        <v>0</v>
      </c>
      <c r="AK163" s="52">
        <f>SUM(AK164:AK165)</f>
        <v>0</v>
      </c>
      <c r="AL163" s="52">
        <f>SUM(AL164:AL165)</f>
        <v>0</v>
      </c>
      <c r="AM163" s="52">
        <f>SUM(AM164:AM165)</f>
        <v>0</v>
      </c>
      <c r="AN163" s="52">
        <f>SUM(AN164:AN165)</f>
        <v>0</v>
      </c>
      <c r="AO163" s="52">
        <f>SUM(AO164:AO165)</f>
        <v>0</v>
      </c>
      <c r="AP163" s="52">
        <f>SUM(AP164:AP165)</f>
        <v>0</v>
      </c>
      <c r="AQ163" s="52">
        <f>SUM(AQ164:AQ165)</f>
        <v>0</v>
      </c>
      <c r="AR163" s="52">
        <f>SUM(AR164:AR165)</f>
        <v>0</v>
      </c>
      <c r="AS163" s="52">
        <f>SUM(AS164:AS165)</f>
        <v>0</v>
      </c>
      <c r="AT163" s="52">
        <f>SUM(AT164:AT165)</f>
        <v>0</v>
      </c>
      <c r="AU163" s="52">
        <f>SUM(AU164:AU165)</f>
        <v>0</v>
      </c>
      <c r="AV163" s="52">
        <f>SUM(AV164:AV165)</f>
        <v>0</v>
      </c>
      <c r="AW163" s="52">
        <f>SUM(AW164:AW165)</f>
        <v>0</v>
      </c>
      <c r="AX163" s="39"/>
    </row>
    <row r="164" spans="1:50" ht="12.75" customHeight="1">
      <c r="A164" s="74"/>
      <c r="B164" s="75"/>
      <c r="C164" s="50"/>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51" t="s">
        <v>202</v>
      </c>
      <c r="AF164" s="52">
        <v>22340</v>
      </c>
      <c r="AG164" s="52">
        <v>22340</v>
      </c>
      <c r="AH164" s="52"/>
      <c r="AI164" s="52">
        <v>22340</v>
      </c>
      <c r="AJ164" s="52"/>
      <c r="AK164" s="52"/>
      <c r="AL164" s="52"/>
      <c r="AM164" s="52"/>
      <c r="AN164" s="52"/>
      <c r="AO164" s="52"/>
      <c r="AP164" s="52"/>
      <c r="AQ164" s="52"/>
      <c r="AR164" s="52"/>
      <c r="AS164" s="52"/>
      <c r="AT164" s="52"/>
      <c r="AU164" s="52"/>
      <c r="AV164" s="52"/>
      <c r="AW164" s="52"/>
      <c r="AX164" s="39"/>
    </row>
    <row r="165" spans="1:50" ht="12.75" customHeight="1">
      <c r="A165" s="74"/>
      <c r="B165" s="75"/>
      <c r="C165" s="50"/>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51"/>
      <c r="AF165" s="52"/>
      <c r="AG165" s="52"/>
      <c r="AH165" s="52"/>
      <c r="AI165" s="52"/>
      <c r="AJ165" s="52"/>
      <c r="AK165" s="52"/>
      <c r="AL165" s="52"/>
      <c r="AM165" s="52"/>
      <c r="AN165" s="52"/>
      <c r="AO165" s="52"/>
      <c r="AP165" s="52"/>
      <c r="AQ165" s="52"/>
      <c r="AR165" s="52"/>
      <c r="AS165" s="52"/>
      <c r="AT165" s="52"/>
      <c r="AU165" s="52"/>
      <c r="AV165" s="52"/>
      <c r="AW165" s="52"/>
      <c r="AX165" s="39"/>
    </row>
    <row r="166" spans="1:50" ht="26.25" customHeight="1">
      <c r="A166" s="74" t="s">
        <v>216</v>
      </c>
      <c r="B166" s="75" t="s">
        <v>217</v>
      </c>
      <c r="C166" s="50">
        <v>1111</v>
      </c>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51"/>
      <c r="AF166" s="52">
        <f>SUM(AF167:AF168)</f>
        <v>0</v>
      </c>
      <c r="AG166" s="52">
        <f>SUM(AG167:AG168)</f>
        <v>0</v>
      </c>
      <c r="AH166" s="52">
        <f>SUM(AH167:AH168)</f>
        <v>0</v>
      </c>
      <c r="AI166" s="52">
        <f>SUM(AI167:AI168)</f>
        <v>0</v>
      </c>
      <c r="AJ166" s="52">
        <f>SUM(AJ167:AJ168)</f>
        <v>0</v>
      </c>
      <c r="AK166" s="52">
        <f>SUM(AK167:AK168)</f>
        <v>0</v>
      </c>
      <c r="AL166" s="52">
        <f>SUM(AL167:AL168)</f>
        <v>0</v>
      </c>
      <c r="AM166" s="52">
        <f>SUM(AM167:AM168)</f>
        <v>0</v>
      </c>
      <c r="AN166" s="52">
        <f>SUM(AN167:AN168)</f>
        <v>0</v>
      </c>
      <c r="AO166" s="52">
        <f>SUM(AO167:AO168)</f>
        <v>0</v>
      </c>
      <c r="AP166" s="52">
        <f>SUM(AP167:AP168)</f>
        <v>0</v>
      </c>
      <c r="AQ166" s="52">
        <f>SUM(AQ167:AQ168)</f>
        <v>0</v>
      </c>
      <c r="AR166" s="52">
        <f>SUM(AR167:AR168)</f>
        <v>0</v>
      </c>
      <c r="AS166" s="52">
        <f>SUM(AS167:AS168)</f>
        <v>0</v>
      </c>
      <c r="AT166" s="52">
        <f>SUM(AT167:AT168)</f>
        <v>0</v>
      </c>
      <c r="AU166" s="52">
        <f>SUM(AU167:AU168)</f>
        <v>0</v>
      </c>
      <c r="AV166" s="52">
        <f>SUM(AV167:AV168)</f>
        <v>0</v>
      </c>
      <c r="AW166" s="52">
        <f>SUM(AW167:AW168)</f>
        <v>0</v>
      </c>
      <c r="AX166" s="39"/>
    </row>
    <row r="167" spans="1:50" ht="13.5" customHeight="1">
      <c r="A167" s="74"/>
      <c r="B167" s="75"/>
      <c r="C167" s="50"/>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51"/>
      <c r="AF167" s="52"/>
      <c r="AG167" s="52"/>
      <c r="AH167" s="52"/>
      <c r="AI167" s="52"/>
      <c r="AJ167" s="52"/>
      <c r="AK167" s="52"/>
      <c r="AL167" s="52"/>
      <c r="AM167" s="52"/>
      <c r="AN167" s="52"/>
      <c r="AO167" s="52"/>
      <c r="AP167" s="52"/>
      <c r="AQ167" s="52"/>
      <c r="AR167" s="52"/>
      <c r="AS167" s="52"/>
      <c r="AT167" s="52"/>
      <c r="AU167" s="52"/>
      <c r="AV167" s="52"/>
      <c r="AW167" s="52"/>
      <c r="AX167" s="39"/>
    </row>
    <row r="168" spans="1:50" ht="15" customHeight="1">
      <c r="A168" s="74"/>
      <c r="B168" s="75"/>
      <c r="C168" s="50"/>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51"/>
      <c r="AF168" s="52"/>
      <c r="AG168" s="52"/>
      <c r="AH168" s="52"/>
      <c r="AI168" s="52"/>
      <c r="AJ168" s="52"/>
      <c r="AK168" s="52"/>
      <c r="AL168" s="52"/>
      <c r="AM168" s="52"/>
      <c r="AN168" s="52"/>
      <c r="AO168" s="52"/>
      <c r="AP168" s="52"/>
      <c r="AQ168" s="52"/>
      <c r="AR168" s="52"/>
      <c r="AS168" s="52"/>
      <c r="AT168" s="52"/>
      <c r="AU168" s="52"/>
      <c r="AV168" s="52"/>
      <c r="AW168" s="52"/>
      <c r="AX168" s="39"/>
    </row>
    <row r="169" spans="1:50" ht="12.75" customHeight="1">
      <c r="A169" s="74" t="s">
        <v>218</v>
      </c>
      <c r="B169" s="75" t="s">
        <v>219</v>
      </c>
      <c r="C169" s="50">
        <v>1112</v>
      </c>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51"/>
      <c r="AF169" s="52">
        <f>SUM(AF170:AF171)</f>
        <v>0</v>
      </c>
      <c r="AG169" s="52">
        <f>SUM(AG170:AG171)</f>
        <v>0</v>
      </c>
      <c r="AH169" s="52">
        <f>SUM(AH170:AH171)</f>
        <v>0</v>
      </c>
      <c r="AI169" s="52">
        <f>SUM(AI170:AI171)</f>
        <v>0</v>
      </c>
      <c r="AJ169" s="52">
        <f>SUM(AJ170:AJ171)</f>
        <v>0</v>
      </c>
      <c r="AK169" s="52">
        <f>SUM(AK170:AK171)</f>
        <v>0</v>
      </c>
      <c r="AL169" s="52">
        <f>SUM(AL170:AL171)</f>
        <v>0</v>
      </c>
      <c r="AM169" s="52">
        <f>SUM(AM170:AM171)</f>
        <v>0</v>
      </c>
      <c r="AN169" s="52">
        <f>SUM(AN170:AN171)</f>
        <v>0</v>
      </c>
      <c r="AO169" s="52">
        <f>SUM(AO170:AO171)</f>
        <v>0</v>
      </c>
      <c r="AP169" s="52">
        <f>SUM(AP170:AP171)</f>
        <v>0</v>
      </c>
      <c r="AQ169" s="52">
        <f>SUM(AQ170:AQ171)</f>
        <v>0</v>
      </c>
      <c r="AR169" s="52">
        <f>SUM(AR170:AR171)</f>
        <v>0</v>
      </c>
      <c r="AS169" s="52">
        <f>SUM(AS170:AS171)</f>
        <v>0</v>
      </c>
      <c r="AT169" s="52">
        <f>SUM(AT170:AT171)</f>
        <v>0</v>
      </c>
      <c r="AU169" s="52">
        <f>SUM(AU170:AU171)</f>
        <v>0</v>
      </c>
      <c r="AV169" s="52">
        <f>SUM(AV170:AV171)</f>
        <v>0</v>
      </c>
      <c r="AW169" s="52">
        <f>SUM(AW170:AW171)</f>
        <v>0</v>
      </c>
      <c r="AX169" s="39"/>
    </row>
    <row r="170" spans="1:50" ht="12.75" customHeight="1">
      <c r="A170" s="74"/>
      <c r="B170" s="75"/>
      <c r="C170" s="50"/>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51"/>
      <c r="AF170" s="52"/>
      <c r="AG170" s="52"/>
      <c r="AH170" s="52"/>
      <c r="AI170" s="52"/>
      <c r="AJ170" s="52"/>
      <c r="AK170" s="52"/>
      <c r="AL170" s="52"/>
      <c r="AM170" s="52"/>
      <c r="AN170" s="52"/>
      <c r="AO170" s="52"/>
      <c r="AP170" s="52"/>
      <c r="AQ170" s="52"/>
      <c r="AR170" s="52"/>
      <c r="AS170" s="52"/>
      <c r="AT170" s="52"/>
      <c r="AU170" s="52"/>
      <c r="AV170" s="52"/>
      <c r="AW170" s="52"/>
      <c r="AX170" s="39"/>
    </row>
    <row r="171" spans="1:50" ht="12.75" customHeight="1">
      <c r="A171" s="74"/>
      <c r="B171" s="75"/>
      <c r="C171" s="50"/>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51"/>
      <c r="AF171" s="52"/>
      <c r="AG171" s="52"/>
      <c r="AH171" s="52"/>
      <c r="AI171" s="52"/>
      <c r="AJ171" s="52"/>
      <c r="AK171" s="52"/>
      <c r="AL171" s="52"/>
      <c r="AM171" s="52"/>
      <c r="AN171" s="52"/>
      <c r="AO171" s="52"/>
      <c r="AP171" s="52"/>
      <c r="AQ171" s="52"/>
      <c r="AR171" s="52"/>
      <c r="AS171" s="52"/>
      <c r="AT171" s="52"/>
      <c r="AU171" s="52"/>
      <c r="AV171" s="52"/>
      <c r="AW171" s="52"/>
      <c r="AX171" s="39"/>
    </row>
    <row r="172" spans="1:50" ht="12.75" customHeight="1">
      <c r="A172" s="74" t="s">
        <v>220</v>
      </c>
      <c r="B172" s="75" t="s">
        <v>221</v>
      </c>
      <c r="C172" s="50">
        <v>1113</v>
      </c>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51"/>
      <c r="AF172" s="52">
        <f>SUM(AF173:AF175)</f>
        <v>0</v>
      </c>
      <c r="AG172" s="52">
        <f>SUM(AG173:AG175)</f>
        <v>0</v>
      </c>
      <c r="AH172" s="52">
        <f>SUM(AH173:AH175)</f>
        <v>0</v>
      </c>
      <c r="AI172" s="52">
        <f>SUM(AI173:AI175)</f>
        <v>0</v>
      </c>
      <c r="AJ172" s="52">
        <f>SUM(AJ173:AJ175)</f>
        <v>0</v>
      </c>
      <c r="AK172" s="52">
        <f>SUM(AK173:AK175)</f>
        <v>0</v>
      </c>
      <c r="AL172" s="52">
        <f>SUM(AL173:AL175)</f>
        <v>0</v>
      </c>
      <c r="AM172" s="52">
        <f>SUM(AM173:AM175)</f>
        <v>0</v>
      </c>
      <c r="AN172" s="52">
        <f>SUM(AN173:AN175)</f>
        <v>0</v>
      </c>
      <c r="AO172" s="52">
        <f>SUM(AO173:AO175)</f>
        <v>0</v>
      </c>
      <c r="AP172" s="52">
        <f>SUM(AP173:AP175)</f>
        <v>0</v>
      </c>
      <c r="AQ172" s="52">
        <f>SUM(AQ173:AQ175)</f>
        <v>0</v>
      </c>
      <c r="AR172" s="52">
        <f>SUM(AR173:AR175)</f>
        <v>0</v>
      </c>
      <c r="AS172" s="52">
        <f>SUM(AS173:AS175)</f>
        <v>0</v>
      </c>
      <c r="AT172" s="52">
        <f>SUM(AT173:AT175)</f>
        <v>0</v>
      </c>
      <c r="AU172" s="52">
        <f>SUM(AU173:AU175)</f>
        <v>0</v>
      </c>
      <c r="AV172" s="52">
        <f>SUM(AV173:AV175)</f>
        <v>0</v>
      </c>
      <c r="AW172" s="52">
        <f>SUM(AW173:AW175)</f>
        <v>0</v>
      </c>
      <c r="AX172" s="39"/>
    </row>
    <row r="173" spans="1:50" ht="12.75" customHeight="1">
      <c r="A173" s="74"/>
      <c r="B173" s="75"/>
      <c r="C173" s="50"/>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51"/>
      <c r="AF173" s="52"/>
      <c r="AG173" s="52"/>
      <c r="AH173" s="52"/>
      <c r="AI173" s="52"/>
      <c r="AJ173" s="52"/>
      <c r="AK173" s="52"/>
      <c r="AL173" s="52"/>
      <c r="AM173" s="52"/>
      <c r="AN173" s="52"/>
      <c r="AO173" s="52"/>
      <c r="AP173" s="52"/>
      <c r="AQ173" s="52"/>
      <c r="AR173" s="52"/>
      <c r="AS173" s="52"/>
      <c r="AT173" s="52"/>
      <c r="AU173" s="52"/>
      <c r="AV173" s="52"/>
      <c r="AW173" s="52"/>
      <c r="AX173" s="39"/>
    </row>
    <row r="174" spans="1:50" ht="12.75" customHeight="1">
      <c r="A174" s="74"/>
      <c r="B174" s="75"/>
      <c r="C174" s="50"/>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51"/>
      <c r="AF174" s="52"/>
      <c r="AG174" s="52"/>
      <c r="AH174" s="52"/>
      <c r="AI174" s="52"/>
      <c r="AJ174" s="52"/>
      <c r="AK174" s="52"/>
      <c r="AL174" s="52"/>
      <c r="AM174" s="52"/>
      <c r="AN174" s="52"/>
      <c r="AO174" s="52"/>
      <c r="AP174" s="52"/>
      <c r="AQ174" s="52"/>
      <c r="AR174" s="52"/>
      <c r="AS174" s="52"/>
      <c r="AT174" s="52"/>
      <c r="AU174" s="52"/>
      <c r="AV174" s="52"/>
      <c r="AW174" s="52"/>
      <c r="AX174" s="39"/>
    </row>
    <row r="175" spans="1:50" ht="29.25" customHeight="1">
      <c r="A175" s="74" t="s">
        <v>222</v>
      </c>
      <c r="B175" s="75" t="s">
        <v>223</v>
      </c>
      <c r="C175" s="50">
        <v>1114</v>
      </c>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51"/>
      <c r="AF175" s="52">
        <f>SUM(AF176:AF177)</f>
        <v>0</v>
      </c>
      <c r="AG175" s="52">
        <f>SUM(AG176:AG177)</f>
        <v>0</v>
      </c>
      <c r="AH175" s="52">
        <f>SUM(AH176:AH177)</f>
        <v>0</v>
      </c>
      <c r="AI175" s="52">
        <f>SUM(AI176:AI177)</f>
        <v>0</v>
      </c>
      <c r="AJ175" s="52">
        <f>SUM(AJ176:AJ177)</f>
        <v>0</v>
      </c>
      <c r="AK175" s="52">
        <f>SUM(AK176:AK177)</f>
        <v>0</v>
      </c>
      <c r="AL175" s="52">
        <f>SUM(AL176:AL177)</f>
        <v>0</v>
      </c>
      <c r="AM175" s="52">
        <f>SUM(AM176:AM177)</f>
        <v>0</v>
      </c>
      <c r="AN175" s="52">
        <f>SUM(AN176:AN177)</f>
        <v>0</v>
      </c>
      <c r="AO175" s="52">
        <f>SUM(AO176:AO177)</f>
        <v>0</v>
      </c>
      <c r="AP175" s="52">
        <f>SUM(AP176:AP177)</f>
        <v>0</v>
      </c>
      <c r="AQ175" s="52">
        <f>SUM(AQ176:AQ177)</f>
        <v>0</v>
      </c>
      <c r="AR175" s="52">
        <f>SUM(AR176:AR177)</f>
        <v>0</v>
      </c>
      <c r="AS175" s="52">
        <f>SUM(AS176:AS177)</f>
        <v>0</v>
      </c>
      <c r="AT175" s="52">
        <f>SUM(AT176:AT177)</f>
        <v>0</v>
      </c>
      <c r="AU175" s="52">
        <f>SUM(AU176:AU177)</f>
        <v>0</v>
      </c>
      <c r="AV175" s="52">
        <f>SUM(AV176:AV177)</f>
        <v>0</v>
      </c>
      <c r="AW175" s="52">
        <f>SUM(AW176:AW177)</f>
        <v>0</v>
      </c>
      <c r="AX175" s="39"/>
    </row>
    <row r="176" spans="1:50" ht="12" customHeight="1">
      <c r="A176" s="74"/>
      <c r="B176" s="75"/>
      <c r="C176" s="50"/>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51"/>
      <c r="AF176" s="52"/>
      <c r="AG176" s="52"/>
      <c r="AH176" s="52"/>
      <c r="AI176" s="52"/>
      <c r="AJ176" s="52"/>
      <c r="AK176" s="52"/>
      <c r="AL176" s="52"/>
      <c r="AM176" s="52"/>
      <c r="AN176" s="52"/>
      <c r="AO176" s="52"/>
      <c r="AP176" s="52"/>
      <c r="AQ176" s="52"/>
      <c r="AR176" s="52"/>
      <c r="AS176" s="52"/>
      <c r="AT176" s="52"/>
      <c r="AU176" s="52"/>
      <c r="AV176" s="52"/>
      <c r="AW176" s="52"/>
      <c r="AX176" s="39"/>
    </row>
    <row r="177" spans="1:50" ht="13.5" customHeight="1">
      <c r="A177" s="74"/>
      <c r="B177" s="75"/>
      <c r="C177" s="50"/>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51"/>
      <c r="AF177" s="52"/>
      <c r="AG177" s="52"/>
      <c r="AH177" s="52"/>
      <c r="AI177" s="52"/>
      <c r="AJ177" s="52"/>
      <c r="AK177" s="52"/>
      <c r="AL177" s="52"/>
      <c r="AM177" s="52"/>
      <c r="AN177" s="52"/>
      <c r="AO177" s="52"/>
      <c r="AP177" s="52"/>
      <c r="AQ177" s="52"/>
      <c r="AR177" s="52"/>
      <c r="AS177" s="52"/>
      <c r="AT177" s="52"/>
      <c r="AU177" s="52"/>
      <c r="AV177" s="52"/>
      <c r="AW177" s="52"/>
      <c r="AX177" s="39"/>
    </row>
    <row r="178" spans="1:50" ht="22.5" customHeight="1">
      <c r="A178" s="74" t="s">
        <v>224</v>
      </c>
      <c r="B178" s="75" t="s">
        <v>225</v>
      </c>
      <c r="C178" s="50">
        <v>1117</v>
      </c>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51"/>
      <c r="AF178" s="52">
        <f>SUM(AF179:AF180)</f>
        <v>0</v>
      </c>
      <c r="AG178" s="52">
        <f>SUM(AG179:AG180)</f>
        <v>0</v>
      </c>
      <c r="AH178" s="52">
        <f>SUM(AH179:AH180)</f>
        <v>0</v>
      </c>
      <c r="AI178" s="52">
        <f>SUM(AI179:AI180)</f>
        <v>0</v>
      </c>
      <c r="AJ178" s="52">
        <f>SUM(AJ179:AJ180)</f>
        <v>0</v>
      </c>
      <c r="AK178" s="52">
        <f>SUM(AK179:AK180)</f>
        <v>0</v>
      </c>
      <c r="AL178" s="52">
        <f>SUM(AL179:AL180)</f>
        <v>0</v>
      </c>
      <c r="AM178" s="52">
        <f>SUM(AM179:AM180)</f>
        <v>0</v>
      </c>
      <c r="AN178" s="52">
        <f>SUM(AN179:AN180)</f>
        <v>0</v>
      </c>
      <c r="AO178" s="52">
        <f>SUM(AO179:AO180)</f>
        <v>0</v>
      </c>
      <c r="AP178" s="52">
        <f>SUM(AP179:AP180)</f>
        <v>0</v>
      </c>
      <c r="AQ178" s="52">
        <f>SUM(AQ179:AQ180)</f>
        <v>0</v>
      </c>
      <c r="AR178" s="52">
        <f>SUM(AR179:AR180)</f>
        <v>0</v>
      </c>
      <c r="AS178" s="52">
        <f>SUM(AS179:AS180)</f>
        <v>0</v>
      </c>
      <c r="AT178" s="52">
        <f>SUM(AT179:AT180)</f>
        <v>0</v>
      </c>
      <c r="AU178" s="52">
        <f>SUM(AU179:AU180)</f>
        <v>0</v>
      </c>
      <c r="AV178" s="52">
        <f>SUM(AV179:AV180)</f>
        <v>0</v>
      </c>
      <c r="AW178" s="52">
        <f>SUM(AW179:AW180)</f>
        <v>0</v>
      </c>
      <c r="AX178" s="39"/>
    </row>
    <row r="179" spans="1:50" ht="14.25" customHeight="1">
      <c r="A179" s="74"/>
      <c r="B179" s="75"/>
      <c r="C179" s="50"/>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51"/>
      <c r="AF179" s="52"/>
      <c r="AG179" s="52"/>
      <c r="AH179" s="52"/>
      <c r="AI179" s="52"/>
      <c r="AJ179" s="52"/>
      <c r="AK179" s="52"/>
      <c r="AL179" s="52"/>
      <c r="AM179" s="52"/>
      <c r="AN179" s="52"/>
      <c r="AO179" s="52"/>
      <c r="AP179" s="52"/>
      <c r="AQ179" s="52"/>
      <c r="AR179" s="52"/>
      <c r="AS179" s="52"/>
      <c r="AT179" s="52"/>
      <c r="AU179" s="52"/>
      <c r="AV179" s="52"/>
      <c r="AW179" s="52"/>
      <c r="AX179" s="39"/>
    </row>
    <row r="180" spans="1:50" ht="13.5" customHeight="1">
      <c r="A180" s="74"/>
      <c r="B180" s="75"/>
      <c r="C180" s="50"/>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51"/>
      <c r="AF180" s="52"/>
      <c r="AG180" s="52"/>
      <c r="AH180" s="52"/>
      <c r="AI180" s="52"/>
      <c r="AJ180" s="52"/>
      <c r="AK180" s="52"/>
      <c r="AL180" s="52"/>
      <c r="AM180" s="52"/>
      <c r="AN180" s="52"/>
      <c r="AO180" s="52"/>
      <c r="AP180" s="52"/>
      <c r="AQ180" s="52"/>
      <c r="AR180" s="52"/>
      <c r="AS180" s="52"/>
      <c r="AT180" s="52"/>
      <c r="AU180" s="52"/>
      <c r="AV180" s="52"/>
      <c r="AW180" s="52"/>
      <c r="AX180" s="39"/>
    </row>
    <row r="181" spans="1:50" ht="25.5" customHeight="1">
      <c r="A181" s="74" t="s">
        <v>226</v>
      </c>
      <c r="B181" s="75" t="s">
        <v>227</v>
      </c>
      <c r="C181" s="50">
        <v>1118</v>
      </c>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51"/>
      <c r="AF181" s="52">
        <f>SUM(AF182:AF183)</f>
        <v>0</v>
      </c>
      <c r="AG181" s="52">
        <f>SUM(AG182:AG183)</f>
        <v>0</v>
      </c>
      <c r="AH181" s="52">
        <f>SUM(AH182:AH183)</f>
        <v>0</v>
      </c>
      <c r="AI181" s="52">
        <f>SUM(AI182:AI183)</f>
        <v>0</v>
      </c>
      <c r="AJ181" s="52">
        <f>SUM(AJ182:AJ183)</f>
        <v>0</v>
      </c>
      <c r="AK181" s="52">
        <f>SUM(AK182:AK183)</f>
        <v>0</v>
      </c>
      <c r="AL181" s="52">
        <f>SUM(AL182:AL183)</f>
        <v>0</v>
      </c>
      <c r="AM181" s="52">
        <f>SUM(AM182:AM183)</f>
        <v>0</v>
      </c>
      <c r="AN181" s="52">
        <f>SUM(AN182:AN183)</f>
        <v>0</v>
      </c>
      <c r="AO181" s="52">
        <f>SUM(AO182:AO183)</f>
        <v>0</v>
      </c>
      <c r="AP181" s="52">
        <f>SUM(AP182:AP183)</f>
        <v>0</v>
      </c>
      <c r="AQ181" s="52">
        <f>SUM(AQ182:AQ183)</f>
        <v>0</v>
      </c>
      <c r="AR181" s="52">
        <f>SUM(AR182:AR183)</f>
        <v>0</v>
      </c>
      <c r="AS181" s="52">
        <f>SUM(AS182:AS183)</f>
        <v>0</v>
      </c>
      <c r="AT181" s="52">
        <f>SUM(AT182:AT183)</f>
        <v>0</v>
      </c>
      <c r="AU181" s="52">
        <f>SUM(AU182:AU183)</f>
        <v>0</v>
      </c>
      <c r="AV181" s="52">
        <f>SUM(AV182:AV183)</f>
        <v>0</v>
      </c>
      <c r="AW181" s="52">
        <f>SUM(AW182:AW183)</f>
        <v>0</v>
      </c>
      <c r="AX181" s="39"/>
    </row>
    <row r="182" spans="1:50" ht="14.25" customHeight="1">
      <c r="A182" s="74"/>
      <c r="B182" s="75"/>
      <c r="C182" s="50"/>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51"/>
      <c r="AF182" s="52"/>
      <c r="AG182" s="52"/>
      <c r="AH182" s="52"/>
      <c r="AI182" s="52"/>
      <c r="AJ182" s="52"/>
      <c r="AK182" s="52"/>
      <c r="AL182" s="52"/>
      <c r="AM182" s="52"/>
      <c r="AN182" s="52"/>
      <c r="AO182" s="52"/>
      <c r="AP182" s="52"/>
      <c r="AQ182" s="52"/>
      <c r="AR182" s="52"/>
      <c r="AS182" s="52"/>
      <c r="AT182" s="52"/>
      <c r="AU182" s="52"/>
      <c r="AV182" s="52"/>
      <c r="AW182" s="52"/>
      <c r="AX182" s="39"/>
    </row>
    <row r="183" spans="1:50" ht="14.25" customHeight="1">
      <c r="A183" s="74"/>
      <c r="B183" s="75"/>
      <c r="C183" s="50"/>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51"/>
      <c r="AF183" s="52"/>
      <c r="AG183" s="52"/>
      <c r="AH183" s="52"/>
      <c r="AI183" s="52"/>
      <c r="AJ183" s="52"/>
      <c r="AK183" s="52"/>
      <c r="AL183" s="52"/>
      <c r="AM183" s="52"/>
      <c r="AN183" s="52"/>
      <c r="AO183" s="52"/>
      <c r="AP183" s="52"/>
      <c r="AQ183" s="52"/>
      <c r="AR183" s="52"/>
      <c r="AS183" s="52"/>
      <c r="AT183" s="52"/>
      <c r="AU183" s="52"/>
      <c r="AV183" s="52"/>
      <c r="AW183" s="52"/>
      <c r="AX183" s="39"/>
    </row>
    <row r="184" spans="1:50" ht="12.75" customHeight="1">
      <c r="A184" s="74" t="s">
        <v>228</v>
      </c>
      <c r="B184" s="75" t="s">
        <v>229</v>
      </c>
      <c r="C184" s="50">
        <v>1119</v>
      </c>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51"/>
      <c r="AF184" s="52">
        <f>SUM(AF185:AF186)</f>
        <v>0</v>
      </c>
      <c r="AG184" s="52">
        <f>SUM(AG185:AG186)</f>
        <v>0</v>
      </c>
      <c r="AH184" s="52">
        <f>SUM(AH185:AH186)</f>
        <v>0</v>
      </c>
      <c r="AI184" s="52">
        <f>SUM(AI185:AI186)</f>
        <v>0</v>
      </c>
      <c r="AJ184" s="52">
        <f>SUM(AJ185:AJ186)</f>
        <v>0</v>
      </c>
      <c r="AK184" s="52">
        <f>SUM(AK185:AK186)</f>
        <v>0</v>
      </c>
      <c r="AL184" s="52">
        <f>SUM(AL185:AL186)</f>
        <v>0</v>
      </c>
      <c r="AM184" s="52">
        <f>SUM(AM185:AM186)</f>
        <v>0</v>
      </c>
      <c r="AN184" s="52">
        <f>SUM(AN185:AN186)</f>
        <v>0</v>
      </c>
      <c r="AO184" s="52">
        <f>SUM(AO185:AO186)</f>
        <v>0</v>
      </c>
      <c r="AP184" s="52">
        <f>SUM(AP185:AP186)</f>
        <v>0</v>
      </c>
      <c r="AQ184" s="52">
        <f>SUM(AQ185:AQ186)</f>
        <v>0</v>
      </c>
      <c r="AR184" s="52">
        <f>SUM(AR185:AR186)</f>
        <v>0</v>
      </c>
      <c r="AS184" s="52">
        <f>SUM(AS185:AS186)</f>
        <v>0</v>
      </c>
      <c r="AT184" s="52">
        <f>SUM(AT185:AT186)</f>
        <v>0</v>
      </c>
      <c r="AU184" s="52">
        <f>SUM(AU185:AU186)</f>
        <v>0</v>
      </c>
      <c r="AV184" s="52">
        <f>SUM(AV185:AV186)</f>
        <v>0</v>
      </c>
      <c r="AW184" s="52">
        <f>SUM(AW185:AW186)</f>
        <v>0</v>
      </c>
      <c r="AX184" s="39"/>
    </row>
    <row r="185" spans="1:50" ht="12.75" customHeight="1">
      <c r="A185" s="74"/>
      <c r="B185" s="75"/>
      <c r="C185" s="50"/>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51"/>
      <c r="AF185" s="52"/>
      <c r="AG185" s="52"/>
      <c r="AH185" s="52"/>
      <c r="AI185" s="52"/>
      <c r="AJ185" s="52"/>
      <c r="AK185" s="52"/>
      <c r="AL185" s="52"/>
      <c r="AM185" s="52"/>
      <c r="AN185" s="52"/>
      <c r="AO185" s="52"/>
      <c r="AP185" s="52"/>
      <c r="AQ185" s="52"/>
      <c r="AR185" s="52"/>
      <c r="AS185" s="52"/>
      <c r="AT185" s="52"/>
      <c r="AU185" s="52"/>
      <c r="AV185" s="52"/>
      <c r="AW185" s="52"/>
      <c r="AX185" s="39"/>
    </row>
    <row r="186" spans="1:50" ht="12.75" customHeight="1">
      <c r="A186" s="74"/>
      <c r="B186" s="75"/>
      <c r="C186" s="50"/>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51"/>
      <c r="AF186" s="52"/>
      <c r="AG186" s="52"/>
      <c r="AH186" s="52"/>
      <c r="AI186" s="52"/>
      <c r="AJ186" s="52"/>
      <c r="AK186" s="52"/>
      <c r="AL186" s="52"/>
      <c r="AM186" s="52"/>
      <c r="AN186" s="52"/>
      <c r="AO186" s="52"/>
      <c r="AP186" s="52"/>
      <c r="AQ186" s="52"/>
      <c r="AR186" s="52"/>
      <c r="AS186" s="52"/>
      <c r="AT186" s="52"/>
      <c r="AU186" s="52"/>
      <c r="AV186" s="52"/>
      <c r="AW186" s="52"/>
      <c r="AX186" s="39"/>
    </row>
    <row r="187" spans="1:50" ht="26.25" customHeight="1">
      <c r="A187" s="74" t="s">
        <v>230</v>
      </c>
      <c r="B187" s="75" t="s">
        <v>231</v>
      </c>
      <c r="C187" s="50">
        <v>1121</v>
      </c>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51"/>
      <c r="AF187" s="52">
        <f>SUM(AF188:AF189)</f>
        <v>0</v>
      </c>
      <c r="AG187" s="52">
        <f>SUM(AG188:AG189)</f>
        <v>0</v>
      </c>
      <c r="AH187" s="52">
        <f>SUM(AH188:AH189)</f>
        <v>0</v>
      </c>
      <c r="AI187" s="52">
        <f>SUM(AI188:AI189)</f>
        <v>0</v>
      </c>
      <c r="AJ187" s="52">
        <f>SUM(AJ188:AJ189)</f>
        <v>0</v>
      </c>
      <c r="AK187" s="52">
        <f>SUM(AK188:AK189)</f>
        <v>0</v>
      </c>
      <c r="AL187" s="52">
        <f>SUM(AL188:AL189)</f>
        <v>0</v>
      </c>
      <c r="AM187" s="52">
        <f>SUM(AM188:AM189)</f>
        <v>0</v>
      </c>
      <c r="AN187" s="52">
        <f>SUM(AN188:AN189)</f>
        <v>0</v>
      </c>
      <c r="AO187" s="52">
        <f>SUM(AO188:AO189)</f>
        <v>0</v>
      </c>
      <c r="AP187" s="52">
        <f>SUM(AP188:AP189)</f>
        <v>0</v>
      </c>
      <c r="AQ187" s="52">
        <f>SUM(AQ188:AQ189)</f>
        <v>0</v>
      </c>
      <c r="AR187" s="52">
        <f>SUM(AR188:AR189)</f>
        <v>0</v>
      </c>
      <c r="AS187" s="52">
        <f>SUM(AS188:AS189)</f>
        <v>0</v>
      </c>
      <c r="AT187" s="52">
        <f>SUM(AT188:AT189)</f>
        <v>0</v>
      </c>
      <c r="AU187" s="52">
        <f>SUM(AU188:AU189)</f>
        <v>0</v>
      </c>
      <c r="AV187" s="52">
        <f>SUM(AV188:AV189)</f>
        <v>0</v>
      </c>
      <c r="AW187" s="52">
        <f>SUM(AW188:AW189)</f>
        <v>0</v>
      </c>
      <c r="AX187" s="39"/>
    </row>
    <row r="188" spans="1:50" ht="12.75" customHeight="1">
      <c r="A188" s="74"/>
      <c r="B188" s="75"/>
      <c r="C188" s="50"/>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51"/>
      <c r="AF188" s="52"/>
      <c r="AG188" s="52"/>
      <c r="AH188" s="52"/>
      <c r="AI188" s="52"/>
      <c r="AJ188" s="52"/>
      <c r="AK188" s="52"/>
      <c r="AL188" s="52"/>
      <c r="AM188" s="52"/>
      <c r="AN188" s="52"/>
      <c r="AO188" s="52"/>
      <c r="AP188" s="52"/>
      <c r="AQ188" s="52"/>
      <c r="AR188" s="52"/>
      <c r="AS188" s="52"/>
      <c r="AT188" s="52"/>
      <c r="AU188" s="52"/>
      <c r="AV188" s="52"/>
      <c r="AW188" s="52"/>
      <c r="AX188" s="39"/>
    </row>
    <row r="189" spans="1:50" ht="12.75" customHeight="1">
      <c r="A189" s="74"/>
      <c r="B189" s="75"/>
      <c r="C189" s="50"/>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51"/>
      <c r="AF189" s="52"/>
      <c r="AG189" s="52"/>
      <c r="AH189" s="52"/>
      <c r="AI189" s="52"/>
      <c r="AJ189" s="52"/>
      <c r="AK189" s="52"/>
      <c r="AL189" s="52"/>
      <c r="AM189" s="52"/>
      <c r="AN189" s="52"/>
      <c r="AO189" s="52"/>
      <c r="AP189" s="52"/>
      <c r="AQ189" s="52"/>
      <c r="AR189" s="52"/>
      <c r="AS189" s="52"/>
      <c r="AT189" s="52"/>
      <c r="AU189" s="52"/>
      <c r="AV189" s="52"/>
      <c r="AW189" s="52"/>
      <c r="AX189" s="39"/>
    </row>
    <row r="190" spans="1:50" ht="27" customHeight="1">
      <c r="A190" s="74" t="s">
        <v>232</v>
      </c>
      <c r="B190" s="75" t="s">
        <v>233</v>
      </c>
      <c r="C190" s="50">
        <v>1116</v>
      </c>
      <c r="D190" s="58" t="s">
        <v>234</v>
      </c>
      <c r="E190" s="58" t="s">
        <v>200</v>
      </c>
      <c r="F190" s="58" t="s">
        <v>210</v>
      </c>
      <c r="G190" s="13"/>
      <c r="H190" s="13"/>
      <c r="I190" s="13"/>
      <c r="J190" s="13"/>
      <c r="K190" s="13"/>
      <c r="L190" s="13"/>
      <c r="M190" s="13"/>
      <c r="N190" s="13"/>
      <c r="O190" s="13"/>
      <c r="P190" s="13"/>
      <c r="Q190" s="13"/>
      <c r="R190" s="13"/>
      <c r="S190" s="13"/>
      <c r="T190" s="13"/>
      <c r="U190" s="13"/>
      <c r="V190" s="13"/>
      <c r="W190" s="13"/>
      <c r="X190" s="58" t="s">
        <v>235</v>
      </c>
      <c r="Y190" s="58" t="s">
        <v>236</v>
      </c>
      <c r="Z190" s="58" t="s">
        <v>237</v>
      </c>
      <c r="AA190" s="13"/>
      <c r="AB190" s="13"/>
      <c r="AC190" s="13"/>
      <c r="AD190" s="13"/>
      <c r="AE190" s="51"/>
      <c r="AF190" s="52">
        <f>SUM(AF191:AF192)</f>
        <v>36201</v>
      </c>
      <c r="AG190" s="52">
        <f>SUM(AG191:AG192)</f>
        <v>36201</v>
      </c>
      <c r="AH190" s="52">
        <f>SUM(AH191:AH192)</f>
        <v>0</v>
      </c>
      <c r="AI190" s="52">
        <f>SUM(AI191:AI192)</f>
        <v>36201</v>
      </c>
      <c r="AJ190" s="52">
        <f>SUM(AJ191:AJ192)</f>
        <v>0</v>
      </c>
      <c r="AK190" s="52">
        <f>SUM(AK191:AK192)</f>
        <v>0</v>
      </c>
      <c r="AL190" s="52">
        <f>SUM(AL191:AL192)</f>
        <v>0</v>
      </c>
      <c r="AM190" s="52">
        <f>SUM(AM191:AM192)</f>
        <v>0</v>
      </c>
      <c r="AN190" s="52">
        <f>SUM(AN191:AN192)</f>
        <v>0</v>
      </c>
      <c r="AO190" s="52">
        <f>SUM(AO191:AO192)</f>
        <v>0</v>
      </c>
      <c r="AP190" s="52">
        <f>SUM(AP191:AP192)</f>
        <v>0</v>
      </c>
      <c r="AQ190" s="52">
        <f>SUM(AQ191:AQ192)</f>
        <v>0</v>
      </c>
      <c r="AR190" s="52">
        <f>SUM(AR191:AR192)</f>
        <v>0</v>
      </c>
      <c r="AS190" s="52">
        <f>SUM(AS191:AS192)</f>
        <v>0</v>
      </c>
      <c r="AT190" s="52">
        <f>SUM(AT191:AT192)</f>
        <v>0</v>
      </c>
      <c r="AU190" s="52">
        <f>SUM(AU191:AU192)</f>
        <v>0</v>
      </c>
      <c r="AV190" s="52">
        <f>SUM(AV191:AV192)</f>
        <v>0</v>
      </c>
      <c r="AW190" s="52">
        <f>SUM(AW191:AW192)</f>
        <v>0</v>
      </c>
      <c r="AX190" s="39"/>
    </row>
    <row r="191" spans="1:50" ht="12.75" customHeight="1">
      <c r="A191" s="74"/>
      <c r="B191" s="75"/>
      <c r="C191" s="50"/>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51" t="s">
        <v>202</v>
      </c>
      <c r="AF191" s="52">
        <v>36201</v>
      </c>
      <c r="AG191" s="52">
        <v>36201</v>
      </c>
      <c r="AH191" s="52"/>
      <c r="AI191" s="52">
        <v>36201</v>
      </c>
      <c r="AJ191" s="52"/>
      <c r="AK191" s="52"/>
      <c r="AL191" s="52"/>
      <c r="AM191" s="52"/>
      <c r="AN191" s="52"/>
      <c r="AO191" s="52"/>
      <c r="AP191" s="52"/>
      <c r="AQ191" s="52"/>
      <c r="AR191" s="52"/>
      <c r="AS191" s="52"/>
      <c r="AT191" s="52"/>
      <c r="AU191" s="52"/>
      <c r="AV191" s="52"/>
      <c r="AW191" s="52"/>
      <c r="AX191" s="39"/>
    </row>
    <row r="192" spans="1:50" ht="12.75" customHeight="1">
      <c r="A192" s="74"/>
      <c r="B192" s="75"/>
      <c r="C192" s="50"/>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51"/>
      <c r="AF192" s="52"/>
      <c r="AG192" s="52"/>
      <c r="AH192" s="52"/>
      <c r="AI192" s="52"/>
      <c r="AJ192" s="52"/>
      <c r="AK192" s="52"/>
      <c r="AL192" s="52"/>
      <c r="AM192" s="52"/>
      <c r="AN192" s="52"/>
      <c r="AO192" s="52"/>
      <c r="AP192" s="52"/>
      <c r="AQ192" s="52"/>
      <c r="AR192" s="52"/>
      <c r="AS192" s="52"/>
      <c r="AT192" s="52"/>
      <c r="AU192" s="52"/>
      <c r="AV192" s="52"/>
      <c r="AW192" s="52"/>
      <c r="AX192" s="39"/>
    </row>
    <row r="193" spans="1:50" ht="12.75" customHeight="1">
      <c r="A193" s="74" t="s">
        <v>238</v>
      </c>
      <c r="B193" s="75" t="s">
        <v>239</v>
      </c>
      <c r="C193" s="50">
        <v>1125</v>
      </c>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51"/>
      <c r="AF193" s="52">
        <f>SUM(AF194:AF195)</f>
        <v>0</v>
      </c>
      <c r="AG193" s="52">
        <f>SUM(AG194:AG195)</f>
        <v>0</v>
      </c>
      <c r="AH193" s="52">
        <f>SUM(AH194:AH195)</f>
        <v>0</v>
      </c>
      <c r="AI193" s="52">
        <f>SUM(AI194:AI195)</f>
        <v>0</v>
      </c>
      <c r="AJ193" s="52">
        <f>SUM(AJ194:AJ195)</f>
        <v>0</v>
      </c>
      <c r="AK193" s="52">
        <f>SUM(AK194:AK195)</f>
        <v>0</v>
      </c>
      <c r="AL193" s="52">
        <f>SUM(AL194:AL195)</f>
        <v>0</v>
      </c>
      <c r="AM193" s="52">
        <f>SUM(AM194:AM195)</f>
        <v>0</v>
      </c>
      <c r="AN193" s="52">
        <f>SUM(AN194:AN195)</f>
        <v>0</v>
      </c>
      <c r="AO193" s="52">
        <f>SUM(AO194:AO195)</f>
        <v>0</v>
      </c>
      <c r="AP193" s="52">
        <f>SUM(AP194:AP195)</f>
        <v>0</v>
      </c>
      <c r="AQ193" s="52">
        <f>SUM(AQ194:AQ195)</f>
        <v>0</v>
      </c>
      <c r="AR193" s="52">
        <f>SUM(AR194:AR195)</f>
        <v>0</v>
      </c>
      <c r="AS193" s="52">
        <f>SUM(AS194:AS195)</f>
        <v>0</v>
      </c>
      <c r="AT193" s="52">
        <f>SUM(AT194:AT195)</f>
        <v>0</v>
      </c>
      <c r="AU193" s="52">
        <f>SUM(AU194:AU195)</f>
        <v>0</v>
      </c>
      <c r="AV193" s="52">
        <f>SUM(AV194:AV195)</f>
        <v>0</v>
      </c>
      <c r="AW193" s="52">
        <f>SUM(AW194:AW195)</f>
        <v>0</v>
      </c>
      <c r="AX193" s="39"/>
    </row>
    <row r="194" spans="1:50" ht="12.75" customHeight="1">
      <c r="A194" s="74"/>
      <c r="B194" s="75"/>
      <c r="C194" s="50"/>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51"/>
      <c r="AF194" s="52"/>
      <c r="AG194" s="52"/>
      <c r="AH194" s="52"/>
      <c r="AI194" s="52"/>
      <c r="AJ194" s="52"/>
      <c r="AK194" s="52"/>
      <c r="AL194" s="52"/>
      <c r="AM194" s="52"/>
      <c r="AN194" s="52"/>
      <c r="AO194" s="52"/>
      <c r="AP194" s="52"/>
      <c r="AQ194" s="52"/>
      <c r="AR194" s="52"/>
      <c r="AS194" s="52"/>
      <c r="AT194" s="52"/>
      <c r="AU194" s="52"/>
      <c r="AV194" s="52"/>
      <c r="AW194" s="52"/>
      <c r="AX194" s="39"/>
    </row>
    <row r="195" spans="1:50" ht="12.75" customHeight="1">
      <c r="A195" s="74"/>
      <c r="B195" s="75"/>
      <c r="C195" s="50"/>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51"/>
      <c r="AF195" s="52"/>
      <c r="AG195" s="52"/>
      <c r="AH195" s="52"/>
      <c r="AI195" s="52"/>
      <c r="AJ195" s="52"/>
      <c r="AK195" s="52"/>
      <c r="AL195" s="52"/>
      <c r="AM195" s="52"/>
      <c r="AN195" s="52"/>
      <c r="AO195" s="52"/>
      <c r="AP195" s="52"/>
      <c r="AQ195" s="52"/>
      <c r="AR195" s="52"/>
      <c r="AS195" s="52"/>
      <c r="AT195" s="52"/>
      <c r="AU195" s="52"/>
      <c r="AV195" s="52"/>
      <c r="AW195" s="52"/>
      <c r="AX195" s="39"/>
    </row>
    <row r="196" spans="1:50" ht="12.75" customHeight="1">
      <c r="A196" s="74" t="s">
        <v>240</v>
      </c>
      <c r="B196" s="75" t="s">
        <v>241</v>
      </c>
      <c r="C196" s="50">
        <v>1129</v>
      </c>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51"/>
      <c r="AF196" s="52">
        <f>SUM(AF197:AF198)</f>
        <v>0</v>
      </c>
      <c r="AG196" s="52">
        <f>SUM(AG197:AG198)</f>
        <v>0</v>
      </c>
      <c r="AH196" s="52">
        <f>SUM(AH197:AH198)</f>
        <v>0</v>
      </c>
      <c r="AI196" s="52">
        <f>SUM(AI197:AI198)</f>
        <v>0</v>
      </c>
      <c r="AJ196" s="52">
        <f>SUM(AJ197:AJ198)</f>
        <v>0</v>
      </c>
      <c r="AK196" s="52">
        <f>SUM(AK197:AK198)</f>
        <v>0</v>
      </c>
      <c r="AL196" s="52">
        <f>SUM(AL197:AL198)</f>
        <v>0</v>
      </c>
      <c r="AM196" s="52">
        <f>SUM(AM197:AM198)</f>
        <v>0</v>
      </c>
      <c r="AN196" s="52">
        <f>SUM(AN197:AN198)</f>
        <v>0</v>
      </c>
      <c r="AO196" s="52">
        <f>SUM(AO197:AO198)</f>
        <v>0</v>
      </c>
      <c r="AP196" s="52">
        <f>SUM(AP197:AP198)</f>
        <v>0</v>
      </c>
      <c r="AQ196" s="52">
        <f>SUM(AQ197:AQ198)</f>
        <v>0</v>
      </c>
      <c r="AR196" s="52">
        <f>SUM(AR197:AR198)</f>
        <v>0</v>
      </c>
      <c r="AS196" s="52">
        <f>SUM(AS197:AS198)</f>
        <v>0</v>
      </c>
      <c r="AT196" s="52">
        <f>SUM(AT197:AT198)</f>
        <v>0</v>
      </c>
      <c r="AU196" s="52">
        <f>SUM(AU197:AU198)</f>
        <v>0</v>
      </c>
      <c r="AV196" s="52">
        <f>SUM(AV197:AV198)</f>
        <v>0</v>
      </c>
      <c r="AW196" s="52">
        <f>SUM(AW197:AW198)</f>
        <v>0</v>
      </c>
      <c r="AX196" s="39"/>
    </row>
    <row r="197" spans="1:50" ht="12.75" customHeight="1">
      <c r="A197" s="74"/>
      <c r="B197" s="75"/>
      <c r="C197" s="50"/>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51"/>
      <c r="AF197" s="52"/>
      <c r="AG197" s="52"/>
      <c r="AH197" s="52"/>
      <c r="AI197" s="52"/>
      <c r="AJ197" s="52"/>
      <c r="AK197" s="52"/>
      <c r="AL197" s="52"/>
      <c r="AM197" s="52"/>
      <c r="AN197" s="52"/>
      <c r="AO197" s="52"/>
      <c r="AP197" s="52"/>
      <c r="AQ197" s="52"/>
      <c r="AR197" s="52"/>
      <c r="AS197" s="52"/>
      <c r="AT197" s="52"/>
      <c r="AU197" s="52"/>
      <c r="AV197" s="52"/>
      <c r="AW197" s="52"/>
      <c r="AX197" s="39"/>
    </row>
    <row r="198" spans="1:50" ht="12.75" customHeight="1">
      <c r="A198" s="74"/>
      <c r="B198" s="75"/>
      <c r="C198" s="50"/>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51"/>
      <c r="AF198" s="52"/>
      <c r="AG198" s="52"/>
      <c r="AH198" s="52"/>
      <c r="AI198" s="52"/>
      <c r="AJ198" s="52"/>
      <c r="AK198" s="52"/>
      <c r="AL198" s="52"/>
      <c r="AM198" s="52"/>
      <c r="AN198" s="52"/>
      <c r="AO198" s="52"/>
      <c r="AP198" s="52"/>
      <c r="AQ198" s="52"/>
      <c r="AR198" s="52"/>
      <c r="AS198" s="52"/>
      <c r="AT198" s="52"/>
      <c r="AU198" s="52"/>
      <c r="AV198" s="52"/>
      <c r="AW198" s="52"/>
      <c r="AX198" s="39"/>
    </row>
    <row r="199" spans="1:50" ht="12.75" customHeight="1">
      <c r="A199" s="74"/>
      <c r="B199" s="49"/>
      <c r="C199" s="50"/>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51"/>
      <c r="AF199" s="52"/>
      <c r="AG199" s="52"/>
      <c r="AH199" s="52"/>
      <c r="AI199" s="52"/>
      <c r="AJ199" s="52"/>
      <c r="AK199" s="53"/>
      <c r="AL199" s="39"/>
      <c r="AM199" s="39"/>
      <c r="AN199" s="39"/>
      <c r="AO199" s="39"/>
      <c r="AP199" s="39"/>
      <c r="AQ199" s="39"/>
      <c r="AR199" s="39"/>
      <c r="AS199" s="39"/>
      <c r="AT199" s="39"/>
      <c r="AU199" s="39"/>
      <c r="AV199" s="39"/>
      <c r="AW199" s="39"/>
      <c r="AX199" s="39"/>
    </row>
    <row r="200" spans="1:50" ht="30" customHeight="1">
      <c r="A200" s="77" t="s">
        <v>242</v>
      </c>
      <c r="B200" s="78" t="s">
        <v>243</v>
      </c>
      <c r="C200" s="36">
        <v>1200</v>
      </c>
      <c r="D200" s="79" t="s">
        <v>194</v>
      </c>
      <c r="E200" s="79" t="s">
        <v>194</v>
      </c>
      <c r="F200" s="79" t="s">
        <v>194</v>
      </c>
      <c r="G200" s="79" t="s">
        <v>194</v>
      </c>
      <c r="H200" s="79" t="s">
        <v>194</v>
      </c>
      <c r="I200" s="79" t="s">
        <v>194</v>
      </c>
      <c r="J200" s="79" t="s">
        <v>194</v>
      </c>
      <c r="K200" s="79" t="s">
        <v>194</v>
      </c>
      <c r="L200" s="79" t="s">
        <v>194</v>
      </c>
      <c r="M200" s="79" t="s">
        <v>194</v>
      </c>
      <c r="N200" s="79" t="s">
        <v>194</v>
      </c>
      <c r="O200" s="79" t="s">
        <v>194</v>
      </c>
      <c r="P200" s="79" t="s">
        <v>194</v>
      </c>
      <c r="Q200" s="79" t="s">
        <v>194</v>
      </c>
      <c r="R200" s="79" t="s">
        <v>194</v>
      </c>
      <c r="S200" s="79" t="s">
        <v>194</v>
      </c>
      <c r="T200" s="79" t="s">
        <v>194</v>
      </c>
      <c r="U200" s="79" t="s">
        <v>194</v>
      </c>
      <c r="V200" s="79" t="s">
        <v>194</v>
      </c>
      <c r="W200" s="79" t="s">
        <v>194</v>
      </c>
      <c r="X200" s="79" t="s">
        <v>194</v>
      </c>
      <c r="Y200" s="79" t="s">
        <v>194</v>
      </c>
      <c r="Z200" s="79" t="s">
        <v>194</v>
      </c>
      <c r="AA200" s="79" t="s">
        <v>194</v>
      </c>
      <c r="AB200" s="79" t="s">
        <v>194</v>
      </c>
      <c r="AC200" s="79" t="s">
        <v>194</v>
      </c>
      <c r="AD200" s="79" t="s">
        <v>194</v>
      </c>
      <c r="AE200" s="80" t="s">
        <v>194</v>
      </c>
      <c r="AF200" s="38">
        <f>AF202+AF213+AF219+AF221+AF224+AF230+AF233+AF236+AF238+AF240+AF243+AF245+AF247+AF250+AF252+AF254+AF256+AF258+AF260+AF263+AF210+AF265</f>
        <v>31629367</v>
      </c>
      <c r="AG200" s="38">
        <f>AG202+AG213+AG219+AG221+AG224+AG230+AG233+AG236+AG238+AG240+AG243+AG245+AG247+AG250+AG252+AG254+AG256+AG258+AG260+AG263+AG210+AG265</f>
        <v>31472347.65</v>
      </c>
      <c r="AH200" s="38">
        <f>AH202+AH213+AH219+AH221+AH224+AH230+AH233+AH236+AH238+AH240+AH243+AH245+AH247+AH250+AH252+AH254+AH256+AH258+AH260+AH263+AH210+AH265</f>
        <v>17029717</v>
      </c>
      <c r="AI200" s="38">
        <f>AI202+AI213+AI219+AI221+AI224+AI230+AI233+AI236+AI238+AI240+AI243+AI245+AI247+AI250+AI252+AI254+AI256+AI258+AI260+AI263+AI210+AI265</f>
        <v>22704560.290000003</v>
      </c>
      <c r="AJ200" s="38">
        <f>AJ202+AJ213+AJ219+AJ221+AJ224+AJ230+AJ233+AJ236+AJ238+AJ240+AJ243+AJ245+AJ247+AJ250+AJ252+AJ254+AJ256+AJ258+AJ260+AJ263+AJ210+AJ265</f>
        <v>0</v>
      </c>
      <c r="AK200" s="38">
        <f>AK202+AK213+AK219+AK221+AK224+AK230+AK233+AK236+AK238+AK240+AK243+AK245+AK247+AK250+AK252+AK254+AK256+AK258+AK260+AK263+AK210+AK265</f>
        <v>0</v>
      </c>
      <c r="AL200" s="38">
        <f>AL202+AL213+AL219+AL221+AL224+AL230+AL233+AL236+AL238+AL240+AL243+AL245+AL247+AL250+AL252+AL254+AL256+AL258+AL260+AL263+AL210+AL265</f>
        <v>1754820</v>
      </c>
      <c r="AM200" s="38">
        <f>AM202+AM213+AM219+AM221+AM224+AM230+AM233+AM236+AM238+AM240+AM243+AM245+AM247+AM250+AM252+AM254+AM256+AM258+AM260+AM263+AM210+AM265</f>
        <v>1754820</v>
      </c>
      <c r="AN200" s="38">
        <f>AN202+AN213+AN219+AN221+AN224+AN230+AN233+AN236+AN238+AN240+AN243+AN245+AN247+AN250+AN252+AN254+AN256+AN258+AN260+AN263+AN210+AN265</f>
        <v>31152</v>
      </c>
      <c r="AO200" s="38">
        <f>AO202+AO213+AO219+AO221+AO224+AO230+AO233+AO236+AO238+AO240+AO243+AO245+AO247+AO250+AO252+AO254+AO256+AO258+AO260+AO263+AO210+AO265</f>
        <v>0</v>
      </c>
      <c r="AP200" s="38">
        <f>AP202+AP213+AP219+AP221+AP224+AP230+AP233+AP236+AP238+AP240+AP243+AP245+AP247+AP250+AP252+AP254+AP256+AP258+AP260+AP263+AP210+AP265</f>
        <v>0</v>
      </c>
      <c r="AQ200" s="38">
        <f>AQ202+AQ213+AQ219+AQ221+AQ224+AQ230+AQ233+AQ236+AQ238+AQ240+AQ243+AQ245+AQ247+AQ250+AQ252+AQ254+AQ256+AQ258+AQ260+AQ263+AQ210+AQ265</f>
        <v>0</v>
      </c>
      <c r="AR200" s="38">
        <f>AR202+AR213+AR219+AR221+AR224+AR230+AR233+AR236+AR238+AR240+AR243+AR245+AR247+AR250+AR252+AR254+AR256+AR258+AR260+AR263+AR210+AR265</f>
        <v>0</v>
      </c>
      <c r="AS200" s="38">
        <f>AS202+AS213+AS219+AS221+AS224+AS230+AS233+AS236+AS238+AS240+AS243+AS245+AS247+AS250+AS252+AS254+AS256+AS258+AS260+AS263+AS210+AS265</f>
        <v>0</v>
      </c>
      <c r="AT200" s="38">
        <f>AT202+AT213+AT219+AT221+AT224+AT230+AT233+AT236+AT238+AT240+AT243+AT245+AT247+AT250+AT252+AT254+AT256+AT258+AT260+AT263+AT210+AT265</f>
        <v>0</v>
      </c>
      <c r="AU200" s="38">
        <f>AU202+AU213+AU219+AU221+AU224+AU230+AU233+AU236+AU238+AU240+AU243+AU245+AU247+AU250+AU252+AU254+AU256+AU258+AU260+AU263+AU210+AU265</f>
        <v>0</v>
      </c>
      <c r="AV200" s="38">
        <f>AV202+AV213+AV219+AV221+AV224+AV230+AV233+AV236+AV238+AV240+AV243+AV245+AV247+AV250+AV252+AV254+AV256+AV258+AV260+AV263+AV210+AV265</f>
        <v>0</v>
      </c>
      <c r="AW200" s="38">
        <f>AW202+AW213+AW219+AW221+AW224+AW230+AW233+AW236+AW238+AW240+AW243+AW245+AW247+AW250+AW252+AW254+AW256+AW258+AW260+AW263+AW210</f>
        <v>0</v>
      </c>
      <c r="AX200" s="39"/>
    </row>
    <row r="201" spans="1:50" ht="12.75" customHeight="1">
      <c r="A201" s="34"/>
      <c r="B201" s="81" t="s">
        <v>45</v>
      </c>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51"/>
      <c r="AF201" s="52"/>
      <c r="AG201" s="52"/>
      <c r="AH201" s="52"/>
      <c r="AI201" s="52"/>
      <c r="AJ201" s="52"/>
      <c r="AK201" s="53"/>
      <c r="AL201" s="39"/>
      <c r="AM201" s="39"/>
      <c r="AN201" s="39"/>
      <c r="AO201" s="39"/>
      <c r="AP201" s="39"/>
      <c r="AQ201" s="39"/>
      <c r="AR201" s="39"/>
      <c r="AS201" s="39"/>
      <c r="AT201" s="39"/>
      <c r="AU201" s="39"/>
      <c r="AV201" s="39"/>
      <c r="AW201" s="39"/>
      <c r="AX201" s="39"/>
    </row>
    <row r="202" spans="1:50" ht="15" customHeight="1">
      <c r="A202" s="48" t="s">
        <v>244</v>
      </c>
      <c r="B202" s="49" t="s">
        <v>245</v>
      </c>
      <c r="C202" s="50">
        <v>1201</v>
      </c>
      <c r="D202" s="58" t="s">
        <v>151</v>
      </c>
      <c r="E202" s="58" t="s">
        <v>55</v>
      </c>
      <c r="F202" s="58" t="s">
        <v>201</v>
      </c>
      <c r="G202" s="13"/>
      <c r="H202" s="13"/>
      <c r="I202" s="13"/>
      <c r="J202" s="13"/>
      <c r="K202" s="13"/>
      <c r="L202" s="13"/>
      <c r="M202" s="13"/>
      <c r="N202" s="13"/>
      <c r="O202" s="13"/>
      <c r="P202" s="13"/>
      <c r="Q202" s="13"/>
      <c r="R202" s="13"/>
      <c r="S202" s="52"/>
      <c r="T202" s="52"/>
      <c r="U202" s="52"/>
      <c r="V202" s="52"/>
      <c r="W202" s="52"/>
      <c r="X202" s="58" t="s">
        <v>246</v>
      </c>
      <c r="Y202" s="58" t="s">
        <v>247</v>
      </c>
      <c r="Z202" s="58" t="s">
        <v>248</v>
      </c>
      <c r="AA202" s="52"/>
      <c r="AB202" s="52"/>
      <c r="AC202" s="52"/>
      <c r="AD202" s="52"/>
      <c r="AE202" s="82"/>
      <c r="AF202" s="52">
        <f>SUM(AF203:AF209)</f>
        <v>22742661</v>
      </c>
      <c r="AG202" s="52">
        <f>SUM(AG203:AG209)</f>
        <v>22585775.91</v>
      </c>
      <c r="AH202" s="52">
        <f>SUM(AH203:AH209)</f>
        <v>12351896</v>
      </c>
      <c r="AI202" s="52">
        <f>SUM(AI203:AI209)</f>
        <v>18975359.330000002</v>
      </c>
      <c r="AJ202" s="52">
        <f>SUM(AJ203:AJ209)</f>
        <v>0</v>
      </c>
      <c r="AK202" s="53">
        <f>SUM(AK203:AK209)</f>
        <v>0</v>
      </c>
      <c r="AL202" s="53">
        <f>SUM(AL203:AL209)</f>
        <v>25968</v>
      </c>
      <c r="AM202" s="53">
        <f>SUM(AM203:AM209)</f>
        <v>25968</v>
      </c>
      <c r="AN202" s="53">
        <f>SUM(AN203:AN209)</f>
        <v>0</v>
      </c>
      <c r="AO202" s="53">
        <f>SUM(AO203:AO212)</f>
        <v>0</v>
      </c>
      <c r="AP202" s="53">
        <f>SUM(AP203:AP212)</f>
        <v>0</v>
      </c>
      <c r="AQ202" s="53">
        <f>SUM(AQ203:AQ212)</f>
        <v>0</v>
      </c>
      <c r="AR202" s="53">
        <f>SUM(AR203:AR212)</f>
        <v>0</v>
      </c>
      <c r="AS202" s="53">
        <f>SUM(AS203:AS212)</f>
        <v>0</v>
      </c>
      <c r="AT202" s="53">
        <f>SUM(AT203:AT212)</f>
        <v>0</v>
      </c>
      <c r="AU202" s="53">
        <f>SUM(AU203:AU212)</f>
        <v>0</v>
      </c>
      <c r="AV202" s="53">
        <f>SUM(AV203:AV212)</f>
        <v>0</v>
      </c>
      <c r="AW202" s="52">
        <f>SUM(AW203:AW212)</f>
        <v>0</v>
      </c>
      <c r="AX202" s="39"/>
    </row>
    <row r="203" spans="1:50" ht="12.75" customHeight="1">
      <c r="A203" s="50"/>
      <c r="B203" s="49"/>
      <c r="C203" s="50"/>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51" t="s">
        <v>249</v>
      </c>
      <c r="AF203" s="52">
        <v>1298767</v>
      </c>
      <c r="AG203" s="52">
        <v>1270860.19</v>
      </c>
      <c r="AH203" s="52">
        <v>468141</v>
      </c>
      <c r="AI203" s="52">
        <v>1270860.19</v>
      </c>
      <c r="AJ203" s="52"/>
      <c r="AK203" s="53"/>
      <c r="AL203" s="39"/>
      <c r="AM203" s="39"/>
      <c r="AN203" s="39"/>
      <c r="AO203" s="39"/>
      <c r="AP203" s="39"/>
      <c r="AQ203" s="39"/>
      <c r="AR203" s="83"/>
      <c r="AS203" s="83"/>
      <c r="AT203" s="83"/>
      <c r="AU203" s="39"/>
      <c r="AV203" s="39"/>
      <c r="AW203" s="39"/>
      <c r="AX203" s="39"/>
    </row>
    <row r="204" spans="1:50" ht="12.75" customHeight="1">
      <c r="A204" s="50"/>
      <c r="B204" s="49"/>
      <c r="C204" s="50"/>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51" t="s">
        <v>250</v>
      </c>
      <c r="AF204" s="52">
        <v>332444</v>
      </c>
      <c r="AG204" s="52">
        <v>325445.46</v>
      </c>
      <c r="AH204" s="52">
        <v>170924</v>
      </c>
      <c r="AI204" s="52">
        <v>321668.53</v>
      </c>
      <c r="AJ204" s="52"/>
      <c r="AK204" s="53"/>
      <c r="AL204" s="39"/>
      <c r="AM204" s="39"/>
      <c r="AN204" s="39"/>
      <c r="AO204" s="39"/>
      <c r="AP204" s="39"/>
      <c r="AQ204" s="39"/>
      <c r="AR204" s="83"/>
      <c r="AS204" s="83"/>
      <c r="AT204" s="83"/>
      <c r="AU204" s="39"/>
      <c r="AV204" s="39"/>
      <c r="AW204" s="39"/>
      <c r="AX204" s="39"/>
    </row>
    <row r="205" spans="1:50" ht="12.75" customHeight="1">
      <c r="A205" s="50"/>
      <c r="B205" s="49"/>
      <c r="C205" s="50"/>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51" t="s">
        <v>202</v>
      </c>
      <c r="AF205" s="52">
        <v>8101137</v>
      </c>
      <c r="AG205" s="52">
        <v>8000629.54</v>
      </c>
      <c r="AH205" s="52">
        <v>4174573</v>
      </c>
      <c r="AI205" s="52">
        <v>7992024.04</v>
      </c>
      <c r="AJ205" s="52"/>
      <c r="AK205" s="53"/>
      <c r="AL205" s="39"/>
      <c r="AM205" s="39"/>
      <c r="AN205" s="39"/>
      <c r="AO205" s="39"/>
      <c r="AP205" s="39"/>
      <c r="AQ205" s="39"/>
      <c r="AR205" s="83"/>
      <c r="AS205" s="83"/>
      <c r="AT205" s="83"/>
      <c r="AU205" s="39"/>
      <c r="AV205" s="39"/>
      <c r="AW205" s="39"/>
      <c r="AX205" s="39"/>
    </row>
    <row r="206" spans="1:50" ht="12.75" customHeight="1">
      <c r="A206" s="50"/>
      <c r="B206" s="49"/>
      <c r="C206" s="50"/>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51" t="s">
        <v>251</v>
      </c>
      <c r="AF206" s="52">
        <v>3347337</v>
      </c>
      <c r="AG206" s="52">
        <v>3326136.82</v>
      </c>
      <c r="AH206" s="52">
        <v>1651619</v>
      </c>
      <c r="AI206" s="52">
        <v>3014431.86</v>
      </c>
      <c r="AJ206" s="52"/>
      <c r="AK206" s="53"/>
      <c r="AL206" s="39"/>
      <c r="AM206" s="39"/>
      <c r="AN206" s="39"/>
      <c r="AO206" s="39"/>
      <c r="AP206" s="39"/>
      <c r="AQ206" s="39"/>
      <c r="AR206" s="83"/>
      <c r="AS206" s="83"/>
      <c r="AT206" s="83"/>
      <c r="AU206" s="39"/>
      <c r="AV206" s="39"/>
      <c r="AW206" s="39"/>
      <c r="AX206" s="39"/>
    </row>
    <row r="207" spans="1:50" ht="12.75" customHeight="1">
      <c r="A207" s="50"/>
      <c r="B207" s="49"/>
      <c r="C207" s="50"/>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51" t="s">
        <v>110</v>
      </c>
      <c r="AF207" s="52">
        <v>1280556</v>
      </c>
      <c r="AG207" s="52">
        <v>1280455.47</v>
      </c>
      <c r="AH207" s="52">
        <v>644600</v>
      </c>
      <c r="AI207" s="52">
        <v>1280455.47</v>
      </c>
      <c r="AJ207" s="52"/>
      <c r="AK207" s="53"/>
      <c r="AL207" s="39"/>
      <c r="AM207" s="39"/>
      <c r="AN207" s="39"/>
      <c r="AO207" s="39"/>
      <c r="AP207" s="39"/>
      <c r="AQ207" s="39"/>
      <c r="AR207" s="83"/>
      <c r="AS207" s="83"/>
      <c r="AT207" s="83"/>
      <c r="AU207" s="39"/>
      <c r="AV207" s="39"/>
      <c r="AW207" s="39"/>
      <c r="AX207" s="39"/>
    </row>
    <row r="208" spans="1:50" ht="12.75" customHeight="1">
      <c r="A208" s="50"/>
      <c r="B208" s="49"/>
      <c r="C208" s="50"/>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51" t="s">
        <v>136</v>
      </c>
      <c r="AF208" s="52">
        <v>1433739</v>
      </c>
      <c r="AG208" s="52">
        <v>1433716.76</v>
      </c>
      <c r="AH208" s="52">
        <v>734474</v>
      </c>
      <c r="AI208" s="52">
        <v>1412200.38</v>
      </c>
      <c r="AJ208" s="52"/>
      <c r="AK208" s="53"/>
      <c r="AL208" s="39"/>
      <c r="AM208" s="39"/>
      <c r="AN208" s="39"/>
      <c r="AO208" s="39"/>
      <c r="AP208" s="39"/>
      <c r="AQ208" s="39"/>
      <c r="AR208" s="83"/>
      <c r="AS208" s="83"/>
      <c r="AT208" s="83"/>
      <c r="AU208" s="39"/>
      <c r="AV208" s="39"/>
      <c r="AW208" s="39"/>
      <c r="AX208" s="39"/>
    </row>
    <row r="209" spans="1:50" ht="12.75" customHeight="1">
      <c r="A209" s="50"/>
      <c r="B209" s="49"/>
      <c r="C209" s="50"/>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51" t="s">
        <v>58</v>
      </c>
      <c r="AF209" s="52">
        <v>6948681</v>
      </c>
      <c r="AG209" s="52">
        <v>6948531.67</v>
      </c>
      <c r="AH209" s="52">
        <v>4507565</v>
      </c>
      <c r="AI209" s="52">
        <v>3683718.86</v>
      </c>
      <c r="AJ209" s="52"/>
      <c r="AK209" s="53"/>
      <c r="AL209" s="83">
        <v>25968</v>
      </c>
      <c r="AM209" s="83">
        <v>25968</v>
      </c>
      <c r="AN209" s="83"/>
      <c r="AO209" s="39"/>
      <c r="AP209" s="39"/>
      <c r="AQ209" s="39"/>
      <c r="AR209" s="83"/>
      <c r="AS209" s="83"/>
      <c r="AT209" s="83"/>
      <c r="AU209" s="83"/>
      <c r="AV209" s="83"/>
      <c r="AW209" s="83"/>
      <c r="AX209" s="39"/>
    </row>
    <row r="210" spans="1:50" ht="12.75" customHeight="1">
      <c r="A210" s="84" t="s">
        <v>252</v>
      </c>
      <c r="B210" s="49" t="s">
        <v>253</v>
      </c>
      <c r="C210" s="50">
        <v>1202</v>
      </c>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51"/>
      <c r="AF210" s="52">
        <f>AF211+AF212</f>
        <v>754641</v>
      </c>
      <c r="AG210" s="52">
        <f>AG211+AG212</f>
        <v>754639.88</v>
      </c>
      <c r="AH210" s="52">
        <f>AH211+AH212</f>
        <v>1317000</v>
      </c>
      <c r="AI210" s="52">
        <f>AI211+AI212</f>
        <v>0</v>
      </c>
      <c r="AJ210" s="52">
        <f>AJ211+AJ212</f>
        <v>0</v>
      </c>
      <c r="AK210" s="52">
        <f>AK211+AK212</f>
        <v>0</v>
      </c>
      <c r="AL210" s="52">
        <f>AL211+AL212</f>
        <v>0</v>
      </c>
      <c r="AM210" s="52">
        <f>AM211+AM212</f>
        <v>0</v>
      </c>
      <c r="AN210" s="52">
        <f>AN211+AN212</f>
        <v>0</v>
      </c>
      <c r="AO210" s="52">
        <f>AO211+AO212</f>
        <v>0</v>
      </c>
      <c r="AP210" s="52">
        <f>AP211+AP212</f>
        <v>0</v>
      </c>
      <c r="AQ210" s="52">
        <f>AQ211+AQ212</f>
        <v>0</v>
      </c>
      <c r="AR210" s="52">
        <f>AR211+AR212</f>
        <v>0</v>
      </c>
      <c r="AS210" s="52">
        <f>AS211+AS212</f>
        <v>0</v>
      </c>
      <c r="AT210" s="52">
        <f>AT211+AT212</f>
        <v>0</v>
      </c>
      <c r="AU210" s="52">
        <f>AU211+AU212</f>
        <v>0</v>
      </c>
      <c r="AV210" s="52">
        <f>AV211+AV212</f>
        <v>0</v>
      </c>
      <c r="AW210" s="52">
        <f>AW211+AW212</f>
        <v>0</v>
      </c>
      <c r="AX210" s="52">
        <f>AX211+AX212</f>
        <v>0</v>
      </c>
    </row>
    <row r="211" spans="1:50" ht="12.75" customHeight="1">
      <c r="A211" s="50"/>
      <c r="B211" s="49"/>
      <c r="C211" s="50"/>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51" t="s">
        <v>254</v>
      </c>
      <c r="AF211" s="52">
        <v>754641</v>
      </c>
      <c r="AG211" s="52">
        <v>754639.88</v>
      </c>
      <c r="AH211" s="52">
        <v>1317000</v>
      </c>
      <c r="AI211" s="52"/>
      <c r="AJ211" s="52"/>
      <c r="AK211" s="53"/>
      <c r="AL211" s="39"/>
      <c r="AM211" s="39"/>
      <c r="AN211" s="39"/>
      <c r="AO211" s="39"/>
      <c r="AP211" s="39"/>
      <c r="AQ211" s="39"/>
      <c r="AR211" s="83"/>
      <c r="AS211" s="83"/>
      <c r="AT211" s="83"/>
      <c r="AU211" s="39"/>
      <c r="AV211" s="39"/>
      <c r="AW211" s="39"/>
      <c r="AX211" s="39"/>
    </row>
    <row r="212" spans="1:50" ht="12.75" customHeight="1">
      <c r="A212" s="50"/>
      <c r="B212" s="49"/>
      <c r="C212" s="50"/>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51"/>
      <c r="AF212" s="52"/>
      <c r="AG212" s="52"/>
      <c r="AH212" s="52"/>
      <c r="AI212" s="52"/>
      <c r="AJ212" s="52"/>
      <c r="AK212" s="53"/>
      <c r="AL212" s="39"/>
      <c r="AM212" s="39"/>
      <c r="AN212" s="39"/>
      <c r="AO212" s="39"/>
      <c r="AP212" s="39"/>
      <c r="AQ212" s="39"/>
      <c r="AR212" s="39"/>
      <c r="AS212" s="39"/>
      <c r="AT212" s="39"/>
      <c r="AU212" s="39"/>
      <c r="AV212" s="39"/>
      <c r="AW212" s="39"/>
      <c r="AX212" s="39"/>
    </row>
    <row r="213" spans="1:50" ht="15.75" customHeight="1">
      <c r="A213" s="85" t="s">
        <v>255</v>
      </c>
      <c r="B213" s="86" t="s">
        <v>256</v>
      </c>
      <c r="C213" s="50">
        <v>1203</v>
      </c>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51"/>
      <c r="AF213" s="52">
        <f>SUM(AF215:AF218)</f>
        <v>0</v>
      </c>
      <c r="AG213" s="52">
        <f>SUM(AG215:AG218)</f>
        <v>0</v>
      </c>
      <c r="AH213" s="52">
        <f>SUM(AH215:AH218)</f>
        <v>0</v>
      </c>
      <c r="AI213" s="52">
        <f>SUM(AI215:AI218)</f>
        <v>0</v>
      </c>
      <c r="AJ213" s="52">
        <f>SUM(AJ215:AJ218)</f>
        <v>0</v>
      </c>
      <c r="AK213" s="53">
        <f>SUM(AK215:AK218)</f>
        <v>0</v>
      </c>
      <c r="AL213" s="52">
        <f>SUM(AL215:AL218)</f>
        <v>0</v>
      </c>
      <c r="AM213" s="52">
        <f>SUM(AM215:AM218)</f>
        <v>0</v>
      </c>
      <c r="AN213" s="52">
        <f>SUM(AN215:AN218)</f>
        <v>0</v>
      </c>
      <c r="AO213" s="52">
        <f>SUM(AO215:AO218)</f>
        <v>0</v>
      </c>
      <c r="AP213" s="52">
        <f>SUM(AP215:AP218)</f>
        <v>0</v>
      </c>
      <c r="AQ213" s="52">
        <f>SUM(AQ215:AQ218)</f>
        <v>0</v>
      </c>
      <c r="AR213" s="52">
        <f>SUM(AR215:AR218)</f>
        <v>0</v>
      </c>
      <c r="AS213" s="52">
        <f>SUM(AS215:AS218)</f>
        <v>0</v>
      </c>
      <c r="AT213" s="52">
        <f>SUM(AT215:AT218)</f>
        <v>0</v>
      </c>
      <c r="AU213" s="52">
        <f>SUM(AU215:AU218)</f>
        <v>0</v>
      </c>
      <c r="AV213" s="52">
        <f>SUM(AV215:AV218)</f>
        <v>0</v>
      </c>
      <c r="AW213" s="52">
        <f>SUM(AW215:AW218)</f>
        <v>0</v>
      </c>
      <c r="AX213" s="39"/>
    </row>
    <row r="214" spans="1:50" ht="12.75" customHeight="1">
      <c r="A214" s="50"/>
      <c r="B214" s="49"/>
      <c r="C214" s="50"/>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51"/>
      <c r="AF214" s="52"/>
      <c r="AG214" s="52"/>
      <c r="AH214" s="52"/>
      <c r="AI214" s="52"/>
      <c r="AJ214" s="52"/>
      <c r="AK214" s="53"/>
      <c r="AL214" s="52"/>
      <c r="AM214" s="52"/>
      <c r="AN214" s="52"/>
      <c r="AO214" s="52"/>
      <c r="AP214" s="52"/>
      <c r="AQ214" s="52"/>
      <c r="AR214" s="52"/>
      <c r="AS214" s="52"/>
      <c r="AT214" s="52"/>
      <c r="AU214" s="52"/>
      <c r="AV214" s="52"/>
      <c r="AW214" s="52"/>
      <c r="AX214" s="39"/>
    </row>
    <row r="215" spans="1:50" ht="12.75" customHeight="1" hidden="1">
      <c r="A215" s="50"/>
      <c r="B215" s="49"/>
      <c r="C215" s="50"/>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51"/>
      <c r="AF215" s="52"/>
      <c r="AG215" s="52"/>
      <c r="AH215" s="52"/>
      <c r="AI215" s="52"/>
      <c r="AJ215" s="52"/>
      <c r="AK215" s="53"/>
      <c r="AL215" s="52"/>
      <c r="AM215" s="52"/>
      <c r="AN215" s="52"/>
      <c r="AO215" s="52"/>
      <c r="AP215" s="52"/>
      <c r="AQ215" s="52"/>
      <c r="AR215" s="52"/>
      <c r="AS215" s="52"/>
      <c r="AT215" s="52"/>
      <c r="AU215" s="52"/>
      <c r="AV215" s="52"/>
      <c r="AW215" s="52"/>
      <c r="AX215" s="39"/>
    </row>
    <row r="216" spans="1:50" ht="12.75" customHeight="1" hidden="1">
      <c r="A216" s="50"/>
      <c r="B216" s="49"/>
      <c r="C216" s="50"/>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51"/>
      <c r="AF216" s="52"/>
      <c r="AG216" s="52"/>
      <c r="AH216" s="52"/>
      <c r="AI216" s="52"/>
      <c r="AJ216" s="52"/>
      <c r="AK216" s="53"/>
      <c r="AL216" s="52"/>
      <c r="AM216" s="52"/>
      <c r="AN216" s="52"/>
      <c r="AO216" s="52"/>
      <c r="AP216" s="52"/>
      <c r="AQ216" s="52"/>
      <c r="AR216" s="52"/>
      <c r="AS216" s="52"/>
      <c r="AT216" s="52"/>
      <c r="AU216" s="52"/>
      <c r="AV216" s="52"/>
      <c r="AW216" s="52"/>
      <c r="AX216" s="39"/>
    </row>
    <row r="217" spans="1:50" ht="12.75" customHeight="1" hidden="1">
      <c r="A217" s="50"/>
      <c r="B217" s="49"/>
      <c r="C217" s="50"/>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51"/>
      <c r="AF217" s="52"/>
      <c r="AG217" s="52"/>
      <c r="AH217" s="52"/>
      <c r="AI217" s="52"/>
      <c r="AJ217" s="52"/>
      <c r="AK217" s="53"/>
      <c r="AL217" s="52"/>
      <c r="AM217" s="52"/>
      <c r="AN217" s="52"/>
      <c r="AO217" s="52"/>
      <c r="AP217" s="52"/>
      <c r="AQ217" s="52"/>
      <c r="AR217" s="52"/>
      <c r="AS217" s="52"/>
      <c r="AT217" s="52"/>
      <c r="AU217" s="52"/>
      <c r="AV217" s="52"/>
      <c r="AW217" s="52"/>
      <c r="AX217" s="39"/>
    </row>
    <row r="218" spans="1:50" ht="12.75" customHeight="1" hidden="1">
      <c r="A218" s="50"/>
      <c r="B218" s="49"/>
      <c r="C218" s="50"/>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51"/>
      <c r="AF218" s="52"/>
      <c r="AG218" s="52"/>
      <c r="AH218" s="52"/>
      <c r="AI218" s="52"/>
      <c r="AJ218" s="52"/>
      <c r="AK218" s="53"/>
      <c r="AL218" s="52"/>
      <c r="AM218" s="52"/>
      <c r="AN218" s="52"/>
      <c r="AO218" s="52"/>
      <c r="AP218" s="52"/>
      <c r="AQ218" s="52"/>
      <c r="AR218" s="52"/>
      <c r="AS218" s="52"/>
      <c r="AT218" s="52"/>
      <c r="AU218" s="52"/>
      <c r="AV218" s="52"/>
      <c r="AW218" s="52"/>
      <c r="AX218" s="39"/>
    </row>
    <row r="219" spans="1:50" ht="12.75" customHeight="1">
      <c r="A219" s="50" t="s">
        <v>257</v>
      </c>
      <c r="B219" s="49" t="s">
        <v>258</v>
      </c>
      <c r="C219" s="50">
        <v>1204</v>
      </c>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51"/>
      <c r="AF219" s="52">
        <f>SUM(AF220)</f>
        <v>0</v>
      </c>
      <c r="AG219" s="52">
        <f>SUM(AG220)</f>
        <v>0</v>
      </c>
      <c r="AH219" s="52">
        <f>SUM(AH220)</f>
        <v>0</v>
      </c>
      <c r="AI219" s="52">
        <f>SUM(AI220)</f>
        <v>0</v>
      </c>
      <c r="AJ219" s="52">
        <f>SUM(AJ220)</f>
        <v>0</v>
      </c>
      <c r="AK219" s="53">
        <f>SUM(AK220)</f>
        <v>0</v>
      </c>
      <c r="AL219" s="52">
        <f>SUM(AL220)</f>
        <v>0</v>
      </c>
      <c r="AM219" s="52">
        <f>SUM(AM220)</f>
        <v>0</v>
      </c>
      <c r="AN219" s="52">
        <f>SUM(AN220)</f>
        <v>0</v>
      </c>
      <c r="AO219" s="52">
        <f>SUM(AO220)</f>
        <v>0</v>
      </c>
      <c r="AP219" s="52">
        <f>SUM(AP220)</f>
        <v>0</v>
      </c>
      <c r="AQ219" s="52">
        <f>SUM(AQ220)</f>
        <v>0</v>
      </c>
      <c r="AR219" s="52">
        <f>SUM(AR220)</f>
        <v>0</v>
      </c>
      <c r="AS219" s="52">
        <f>SUM(AS220)</f>
        <v>0</v>
      </c>
      <c r="AT219" s="52">
        <f>SUM(AT220)</f>
        <v>0</v>
      </c>
      <c r="AU219" s="52">
        <f>SUM(AU220)</f>
        <v>0</v>
      </c>
      <c r="AV219" s="52">
        <f>SUM(AV220)</f>
        <v>0</v>
      </c>
      <c r="AW219" s="52">
        <f>SUM(AW220)</f>
        <v>0</v>
      </c>
      <c r="AX219" s="39"/>
    </row>
    <row r="220" spans="1:50" ht="12.75" customHeight="1">
      <c r="A220" s="50"/>
      <c r="B220" s="49"/>
      <c r="C220" s="50"/>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51"/>
      <c r="AF220" s="52"/>
      <c r="AG220" s="52"/>
      <c r="AH220" s="52"/>
      <c r="AI220" s="52"/>
      <c r="AJ220" s="52"/>
      <c r="AK220" s="53"/>
      <c r="AL220" s="52"/>
      <c r="AM220" s="52"/>
      <c r="AN220" s="52"/>
      <c r="AO220" s="52"/>
      <c r="AP220" s="52"/>
      <c r="AQ220" s="52"/>
      <c r="AR220" s="52"/>
      <c r="AS220" s="52"/>
      <c r="AT220" s="52"/>
      <c r="AU220" s="52"/>
      <c r="AV220" s="52"/>
      <c r="AW220" s="52"/>
      <c r="AX220" s="39"/>
    </row>
    <row r="221" spans="1:50" ht="12.75" customHeight="1">
      <c r="A221" s="50" t="s">
        <v>259</v>
      </c>
      <c r="B221" s="49" t="s">
        <v>260</v>
      </c>
      <c r="C221" s="50">
        <v>1205</v>
      </c>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51"/>
      <c r="AF221" s="52">
        <f>SUM(AF222:AF223)</f>
        <v>4289672</v>
      </c>
      <c r="AG221" s="52">
        <f>SUM(AG222:AG223)</f>
        <v>4289609.23</v>
      </c>
      <c r="AH221" s="52">
        <f>SUM(AH222:AH223)</f>
        <v>2153029</v>
      </c>
      <c r="AI221" s="52">
        <f>SUM(AI222:AI223)</f>
        <v>3729200.96</v>
      </c>
      <c r="AJ221" s="52">
        <f>SUM(AJ222:AJ223)</f>
        <v>0</v>
      </c>
      <c r="AK221" s="52">
        <f>SUM(AK222:AK223)</f>
        <v>0</v>
      </c>
      <c r="AL221" s="52">
        <f>SUM(AL222:AL223)</f>
        <v>31260</v>
      </c>
      <c r="AM221" s="52">
        <f>SUM(AM222:AM223)</f>
        <v>31260</v>
      </c>
      <c r="AN221" s="52">
        <f>SUM(AN222:AN223)</f>
        <v>31152</v>
      </c>
      <c r="AO221" s="52">
        <f>SUM(AO222:AO223)</f>
        <v>0</v>
      </c>
      <c r="AP221" s="52">
        <f>SUM(AP222:AP223)</f>
        <v>0</v>
      </c>
      <c r="AQ221" s="52">
        <f>SUM(AQ222:AQ223)</f>
        <v>0</v>
      </c>
      <c r="AR221" s="52">
        <f>SUM(AR222:AR223)</f>
        <v>0</v>
      </c>
      <c r="AS221" s="52">
        <f>SUM(AS222:AS223)</f>
        <v>0</v>
      </c>
      <c r="AT221" s="52">
        <f>SUM(AT222:AT223)</f>
        <v>0</v>
      </c>
      <c r="AU221" s="52">
        <f>SUM(AU222:AU223)</f>
        <v>0</v>
      </c>
      <c r="AV221" s="52">
        <f>SUM(AV222:AV223)</f>
        <v>0</v>
      </c>
      <c r="AW221" s="52">
        <f>SUM(AW222:AW223)</f>
        <v>0</v>
      </c>
      <c r="AX221" s="39"/>
    </row>
    <row r="222" spans="1:50" ht="12.75" customHeight="1">
      <c r="A222" s="50"/>
      <c r="B222" s="49"/>
      <c r="C222" s="50"/>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51" t="s">
        <v>110</v>
      </c>
      <c r="AF222" s="52">
        <v>3606461</v>
      </c>
      <c r="AG222" s="52">
        <v>3606403.17</v>
      </c>
      <c r="AH222" s="52">
        <v>1801598</v>
      </c>
      <c r="AI222" s="52">
        <v>3191487.52</v>
      </c>
      <c r="AJ222" s="52"/>
      <c r="AK222" s="53"/>
      <c r="AL222" s="52"/>
      <c r="AM222" s="52"/>
      <c r="AN222" s="52">
        <v>31152</v>
      </c>
      <c r="AO222" s="52"/>
      <c r="AP222" s="52"/>
      <c r="AQ222" s="52"/>
      <c r="AR222" s="52"/>
      <c r="AS222" s="52"/>
      <c r="AT222" s="52"/>
      <c r="AU222" s="52"/>
      <c r="AV222" s="52"/>
      <c r="AW222" s="52"/>
      <c r="AX222" s="39"/>
    </row>
    <row r="223" spans="1:50" ht="12.75" customHeight="1">
      <c r="A223" s="50"/>
      <c r="B223" s="49"/>
      <c r="C223" s="50"/>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51" t="s">
        <v>136</v>
      </c>
      <c r="AF223" s="52">
        <v>683211</v>
      </c>
      <c r="AG223" s="52">
        <v>683206.06</v>
      </c>
      <c r="AH223" s="52">
        <v>351431</v>
      </c>
      <c r="AI223" s="52">
        <v>537713.44</v>
      </c>
      <c r="AJ223" s="52"/>
      <c r="AK223" s="53"/>
      <c r="AL223" s="52">
        <v>31260</v>
      </c>
      <c r="AM223" s="52">
        <v>31260</v>
      </c>
      <c r="AN223" s="52"/>
      <c r="AO223" s="52"/>
      <c r="AP223" s="52"/>
      <c r="AQ223" s="52"/>
      <c r="AR223" s="52"/>
      <c r="AS223" s="52"/>
      <c r="AT223" s="52"/>
      <c r="AU223" s="52"/>
      <c r="AV223" s="52"/>
      <c r="AW223" s="52"/>
      <c r="AX223" s="39"/>
    </row>
    <row r="224" spans="1:50" ht="12.75" customHeight="1">
      <c r="A224" s="50" t="s">
        <v>261</v>
      </c>
      <c r="B224" s="49" t="s">
        <v>262</v>
      </c>
      <c r="C224" s="50">
        <v>1206</v>
      </c>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51"/>
      <c r="AF224" s="52">
        <f>SUM(AF225:AF229)</f>
        <v>0</v>
      </c>
      <c r="AG224" s="52">
        <f>SUM(AG225:AG229)</f>
        <v>0</v>
      </c>
      <c r="AH224" s="52">
        <f>SUM(AH225:AH229)</f>
        <v>0</v>
      </c>
      <c r="AI224" s="52">
        <f>SUM(AI225:AI229)</f>
        <v>0</v>
      </c>
      <c r="AJ224" s="52">
        <f>SUM(AJ225:AJ229)</f>
        <v>0</v>
      </c>
      <c r="AK224" s="53">
        <f>SUM(AK225:AK229)</f>
        <v>0</v>
      </c>
      <c r="AL224" s="52">
        <f>SUM(AL225:AL229)</f>
        <v>0</v>
      </c>
      <c r="AM224" s="52">
        <f>SUM(AM225:AM229)</f>
        <v>0</v>
      </c>
      <c r="AN224" s="52">
        <f>SUM(AN225:AN229)</f>
        <v>0</v>
      </c>
      <c r="AO224" s="52">
        <f>SUM(AO225:AO229)</f>
        <v>0</v>
      </c>
      <c r="AP224" s="52">
        <f>SUM(AP225:AP229)</f>
        <v>0</v>
      </c>
      <c r="AQ224" s="52">
        <f>SUM(AQ225:AQ229)</f>
        <v>0</v>
      </c>
      <c r="AR224" s="52">
        <f>SUM(AR225:AR229)</f>
        <v>0</v>
      </c>
      <c r="AS224" s="52">
        <f>SUM(AS225:AS229)</f>
        <v>0</v>
      </c>
      <c r="AT224" s="52">
        <f>SUM(AT225:AT229)</f>
        <v>0</v>
      </c>
      <c r="AU224" s="52">
        <f>SUM(AU225:AU229)</f>
        <v>0</v>
      </c>
      <c r="AV224" s="52">
        <f>SUM(AV225:AV229)</f>
        <v>0</v>
      </c>
      <c r="AW224" s="52">
        <f>SUM(AW225:AW229)</f>
        <v>0</v>
      </c>
      <c r="AX224" s="39"/>
    </row>
    <row r="225" spans="1:50" ht="12.75" customHeight="1">
      <c r="A225" s="50"/>
      <c r="B225" s="49"/>
      <c r="C225" s="50"/>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51"/>
      <c r="AF225" s="52"/>
      <c r="AG225" s="52"/>
      <c r="AH225" s="52"/>
      <c r="AI225" s="52"/>
      <c r="AJ225" s="52"/>
      <c r="AK225" s="53"/>
      <c r="AL225" s="52"/>
      <c r="AM225" s="52"/>
      <c r="AN225" s="52"/>
      <c r="AO225" s="52"/>
      <c r="AP225" s="52"/>
      <c r="AQ225" s="52"/>
      <c r="AR225" s="52"/>
      <c r="AS225" s="52"/>
      <c r="AT225" s="52"/>
      <c r="AU225" s="52"/>
      <c r="AV225" s="52"/>
      <c r="AW225" s="52"/>
      <c r="AX225" s="39"/>
    </row>
    <row r="226" spans="1:50" ht="12.75" customHeight="1" hidden="1">
      <c r="A226" s="50"/>
      <c r="B226" s="49"/>
      <c r="C226" s="50"/>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51"/>
      <c r="AF226" s="52"/>
      <c r="AG226" s="52"/>
      <c r="AH226" s="52"/>
      <c r="AI226" s="52"/>
      <c r="AJ226" s="52"/>
      <c r="AK226" s="53"/>
      <c r="AL226" s="52"/>
      <c r="AM226" s="52"/>
      <c r="AN226" s="52"/>
      <c r="AO226" s="52"/>
      <c r="AP226" s="52"/>
      <c r="AQ226" s="52"/>
      <c r="AR226" s="52"/>
      <c r="AS226" s="52"/>
      <c r="AT226" s="52"/>
      <c r="AU226" s="52"/>
      <c r="AV226" s="52"/>
      <c r="AW226" s="52"/>
      <c r="AX226" s="39"/>
    </row>
    <row r="227" spans="1:50" ht="12.75" customHeight="1" hidden="1">
      <c r="A227" s="50"/>
      <c r="B227" s="49"/>
      <c r="C227" s="50"/>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51"/>
      <c r="AF227" s="52"/>
      <c r="AG227" s="52"/>
      <c r="AH227" s="52"/>
      <c r="AI227" s="52"/>
      <c r="AJ227" s="52"/>
      <c r="AK227" s="53"/>
      <c r="AL227" s="52"/>
      <c r="AM227" s="52"/>
      <c r="AN227" s="52"/>
      <c r="AO227" s="52"/>
      <c r="AP227" s="52"/>
      <c r="AQ227" s="52"/>
      <c r="AR227" s="52"/>
      <c r="AS227" s="52"/>
      <c r="AT227" s="52"/>
      <c r="AU227" s="52"/>
      <c r="AV227" s="52"/>
      <c r="AW227" s="52"/>
      <c r="AX227" s="39"/>
    </row>
    <row r="228" spans="1:50" ht="12.75" customHeight="1" hidden="1">
      <c r="A228" s="50"/>
      <c r="B228" s="49"/>
      <c r="C228" s="50"/>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51"/>
      <c r="AF228" s="52"/>
      <c r="AG228" s="52"/>
      <c r="AH228" s="52"/>
      <c r="AI228" s="52"/>
      <c r="AJ228" s="52"/>
      <c r="AK228" s="53"/>
      <c r="AL228" s="52"/>
      <c r="AM228" s="52"/>
      <c r="AN228" s="52"/>
      <c r="AO228" s="52"/>
      <c r="AP228" s="52"/>
      <c r="AQ228" s="52"/>
      <c r="AR228" s="52"/>
      <c r="AS228" s="52"/>
      <c r="AT228" s="52"/>
      <c r="AU228" s="52"/>
      <c r="AV228" s="52"/>
      <c r="AW228" s="52"/>
      <c r="AX228" s="39"/>
    </row>
    <row r="229" spans="1:50" ht="12.75" customHeight="1" hidden="1">
      <c r="A229" s="50"/>
      <c r="B229" s="49"/>
      <c r="C229" s="50"/>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51"/>
      <c r="AF229" s="52"/>
      <c r="AG229" s="52"/>
      <c r="AH229" s="52"/>
      <c r="AI229" s="52"/>
      <c r="AJ229" s="52"/>
      <c r="AK229" s="53"/>
      <c r="AL229" s="52"/>
      <c r="AM229" s="52"/>
      <c r="AN229" s="52"/>
      <c r="AO229" s="52"/>
      <c r="AP229" s="52"/>
      <c r="AQ229" s="52"/>
      <c r="AR229" s="52"/>
      <c r="AS229" s="52"/>
      <c r="AT229" s="52"/>
      <c r="AU229" s="52"/>
      <c r="AV229" s="52"/>
      <c r="AW229" s="52"/>
      <c r="AX229" s="39"/>
    </row>
    <row r="230" spans="1:50" ht="12.75" customHeight="1">
      <c r="A230" s="50" t="s">
        <v>263</v>
      </c>
      <c r="B230" s="49" t="s">
        <v>264</v>
      </c>
      <c r="C230" s="50">
        <v>1207</v>
      </c>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51"/>
      <c r="AF230" s="52">
        <f>SUM(AF231:AF232)</f>
        <v>0</v>
      </c>
      <c r="AG230" s="52">
        <f>SUM(AG231:AG232)</f>
        <v>0</v>
      </c>
      <c r="AH230" s="52">
        <f>SUM(AH231:AH232)</f>
        <v>0</v>
      </c>
      <c r="AI230" s="52">
        <f>SUM(AI231:AI232)</f>
        <v>0</v>
      </c>
      <c r="AJ230" s="52">
        <f>SUM(AJ231:AJ232)</f>
        <v>0</v>
      </c>
      <c r="AK230" s="53">
        <f>SUM(AK231:AK232)</f>
        <v>0</v>
      </c>
      <c r="AL230" s="52">
        <f>SUM(AL231:AL232)</f>
        <v>0</v>
      </c>
      <c r="AM230" s="52">
        <f>SUM(AM231:AM232)</f>
        <v>0</v>
      </c>
      <c r="AN230" s="52">
        <f>SUM(AN231:AN232)</f>
        <v>0</v>
      </c>
      <c r="AO230" s="52">
        <f>SUM(AO231:AO232)</f>
        <v>0</v>
      </c>
      <c r="AP230" s="52">
        <f>SUM(AP231:AP232)</f>
        <v>0</v>
      </c>
      <c r="AQ230" s="52">
        <f>SUM(AQ231:AQ232)</f>
        <v>0</v>
      </c>
      <c r="AR230" s="52">
        <f>SUM(AR231:AR232)</f>
        <v>0</v>
      </c>
      <c r="AS230" s="52">
        <f>SUM(AS231:AS232)</f>
        <v>0</v>
      </c>
      <c r="AT230" s="52">
        <f>SUM(AT231:AT232)</f>
        <v>0</v>
      </c>
      <c r="AU230" s="52">
        <f>SUM(AU231:AU232)</f>
        <v>0</v>
      </c>
      <c r="AV230" s="52">
        <f>SUM(AV231:AV232)</f>
        <v>0</v>
      </c>
      <c r="AW230" s="52">
        <f>SUM(AW231:AW232)</f>
        <v>0</v>
      </c>
      <c r="AX230" s="39"/>
    </row>
    <row r="231" spans="1:50" ht="12.75" customHeight="1">
      <c r="A231" s="50"/>
      <c r="B231" s="49"/>
      <c r="C231" s="50"/>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51"/>
      <c r="AF231" s="52"/>
      <c r="AG231" s="52"/>
      <c r="AH231" s="52"/>
      <c r="AI231" s="52"/>
      <c r="AJ231" s="52"/>
      <c r="AK231" s="53"/>
      <c r="AL231" s="52"/>
      <c r="AM231" s="52"/>
      <c r="AN231" s="52"/>
      <c r="AO231" s="52"/>
      <c r="AP231" s="52"/>
      <c r="AQ231" s="52"/>
      <c r="AR231" s="52"/>
      <c r="AS231" s="52"/>
      <c r="AT231" s="52"/>
      <c r="AU231" s="52"/>
      <c r="AV231" s="52"/>
      <c r="AW231" s="52"/>
      <c r="AX231" s="39"/>
    </row>
    <row r="232" spans="1:50" ht="12.75" customHeight="1">
      <c r="A232" s="50"/>
      <c r="B232" s="49"/>
      <c r="C232" s="50"/>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51"/>
      <c r="AF232" s="52"/>
      <c r="AG232" s="52"/>
      <c r="AH232" s="52"/>
      <c r="AI232" s="52"/>
      <c r="AJ232" s="52"/>
      <c r="AK232" s="53"/>
      <c r="AL232" s="52"/>
      <c r="AM232" s="52"/>
      <c r="AN232" s="52"/>
      <c r="AO232" s="52"/>
      <c r="AP232" s="52"/>
      <c r="AQ232" s="52"/>
      <c r="AR232" s="52"/>
      <c r="AS232" s="52"/>
      <c r="AT232" s="52"/>
      <c r="AU232" s="52"/>
      <c r="AV232" s="52"/>
      <c r="AW232" s="52"/>
      <c r="AX232" s="39"/>
    </row>
    <row r="233" spans="1:50" ht="12.75" customHeight="1">
      <c r="A233" s="50" t="s">
        <v>265</v>
      </c>
      <c r="B233" s="49" t="s">
        <v>266</v>
      </c>
      <c r="C233" s="50">
        <v>1208</v>
      </c>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51"/>
      <c r="AF233" s="52">
        <f>SUM(AF234:AF235)</f>
        <v>0</v>
      </c>
      <c r="AG233" s="52">
        <f>SUM(AG234:AG235)</f>
        <v>0</v>
      </c>
      <c r="AH233" s="52">
        <f>SUM(AH234:AH235)</f>
        <v>0</v>
      </c>
      <c r="AI233" s="52">
        <f>SUM(AI234:AI235)</f>
        <v>0</v>
      </c>
      <c r="AJ233" s="52">
        <f>SUM(AJ234:AJ235)</f>
        <v>0</v>
      </c>
      <c r="AK233" s="53">
        <f>SUM(AK234:AK235)</f>
        <v>0</v>
      </c>
      <c r="AL233" s="52">
        <f>SUM(AL234:AL235)</f>
        <v>0</v>
      </c>
      <c r="AM233" s="52">
        <f>SUM(AM234:AM235)</f>
        <v>0</v>
      </c>
      <c r="AN233" s="52">
        <f>SUM(AN234:AN235)</f>
        <v>0</v>
      </c>
      <c r="AO233" s="52">
        <f>SUM(AO234:AO235)</f>
        <v>0</v>
      </c>
      <c r="AP233" s="52">
        <f>SUM(AP234:AP235)</f>
        <v>0</v>
      </c>
      <c r="AQ233" s="52">
        <f>SUM(AQ234:AQ235)</f>
        <v>0</v>
      </c>
      <c r="AR233" s="52">
        <f>SUM(AR234:AR235)</f>
        <v>0</v>
      </c>
      <c r="AS233" s="52">
        <f>SUM(AS234:AS235)</f>
        <v>0</v>
      </c>
      <c r="AT233" s="52">
        <f>SUM(AT234:AT235)</f>
        <v>0</v>
      </c>
      <c r="AU233" s="52">
        <f>SUM(AU234:AU235)</f>
        <v>0</v>
      </c>
      <c r="AV233" s="52">
        <f>SUM(AV234:AV235)</f>
        <v>0</v>
      </c>
      <c r="AW233" s="52">
        <f>SUM(AW234:AW235)</f>
        <v>0</v>
      </c>
      <c r="AX233" s="39"/>
    </row>
    <row r="234" spans="1:50" ht="12.75" customHeight="1">
      <c r="A234" s="50"/>
      <c r="B234" s="49"/>
      <c r="C234" s="50"/>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51"/>
      <c r="AF234" s="52"/>
      <c r="AG234" s="52"/>
      <c r="AH234" s="52"/>
      <c r="AI234" s="52"/>
      <c r="AJ234" s="52"/>
      <c r="AK234" s="53"/>
      <c r="AL234" s="52"/>
      <c r="AM234" s="52"/>
      <c r="AN234" s="52"/>
      <c r="AO234" s="52"/>
      <c r="AP234" s="52"/>
      <c r="AQ234" s="52"/>
      <c r="AR234" s="52"/>
      <c r="AS234" s="52"/>
      <c r="AT234" s="52"/>
      <c r="AU234" s="52"/>
      <c r="AV234" s="52"/>
      <c r="AW234" s="52"/>
      <c r="AX234" s="39"/>
    </row>
    <row r="235" spans="1:50" ht="12.75" customHeight="1">
      <c r="A235" s="50"/>
      <c r="B235" s="49"/>
      <c r="C235" s="50"/>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51"/>
      <c r="AF235" s="52"/>
      <c r="AG235" s="52"/>
      <c r="AH235" s="52"/>
      <c r="AI235" s="52"/>
      <c r="AJ235" s="52"/>
      <c r="AK235" s="53"/>
      <c r="AL235" s="52"/>
      <c r="AM235" s="52"/>
      <c r="AN235" s="52"/>
      <c r="AO235" s="52"/>
      <c r="AP235" s="52"/>
      <c r="AQ235" s="52"/>
      <c r="AR235" s="52"/>
      <c r="AS235" s="52"/>
      <c r="AT235" s="52"/>
      <c r="AU235" s="52"/>
      <c r="AV235" s="52"/>
      <c r="AW235" s="52"/>
      <c r="AX235" s="39"/>
    </row>
    <row r="236" spans="1:50" ht="12.75" customHeight="1">
      <c r="A236" s="50" t="s">
        <v>267</v>
      </c>
      <c r="B236" s="49" t="s">
        <v>268</v>
      </c>
      <c r="C236" s="50">
        <v>129</v>
      </c>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51"/>
      <c r="AF236" s="52">
        <f>SUM(AF237)</f>
        <v>0</v>
      </c>
      <c r="AG236" s="52">
        <f>SUM(AG237)</f>
        <v>0</v>
      </c>
      <c r="AH236" s="52">
        <f>SUM(AH237)</f>
        <v>0</v>
      </c>
      <c r="AI236" s="52">
        <f>SUM(AI237)</f>
        <v>0</v>
      </c>
      <c r="AJ236" s="52">
        <f>SUM(AJ237)</f>
        <v>0</v>
      </c>
      <c r="AK236" s="53">
        <f>SUM(AK237)</f>
        <v>0</v>
      </c>
      <c r="AL236" s="52">
        <f>SUM(AL237)</f>
        <v>0</v>
      </c>
      <c r="AM236" s="52">
        <f>SUM(AM237)</f>
        <v>0</v>
      </c>
      <c r="AN236" s="52">
        <f>SUM(AN237)</f>
        <v>0</v>
      </c>
      <c r="AO236" s="52">
        <f>SUM(AO237)</f>
        <v>0</v>
      </c>
      <c r="AP236" s="52">
        <f>SUM(AP237)</f>
        <v>0</v>
      </c>
      <c r="AQ236" s="52">
        <f>SUM(AQ237)</f>
        <v>0</v>
      </c>
      <c r="AR236" s="52">
        <f>SUM(AR237)</f>
        <v>0</v>
      </c>
      <c r="AS236" s="52">
        <f>SUM(AS237)</f>
        <v>0</v>
      </c>
      <c r="AT236" s="52">
        <f>SUM(AT237)</f>
        <v>0</v>
      </c>
      <c r="AU236" s="52">
        <f>SUM(AU237)</f>
        <v>0</v>
      </c>
      <c r="AV236" s="52">
        <f>SUM(AV237)</f>
        <v>0</v>
      </c>
      <c r="AW236" s="52">
        <f>SUM(AW237)</f>
        <v>0</v>
      </c>
      <c r="AX236" s="39"/>
    </row>
    <row r="237" spans="1:50" ht="12.75" customHeight="1">
      <c r="A237" s="50"/>
      <c r="B237" s="49"/>
      <c r="C237" s="50"/>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51"/>
      <c r="AF237" s="52"/>
      <c r="AG237" s="52"/>
      <c r="AH237" s="52"/>
      <c r="AI237" s="52"/>
      <c r="AJ237" s="52"/>
      <c r="AK237" s="53"/>
      <c r="AL237" s="52"/>
      <c r="AM237" s="52"/>
      <c r="AN237" s="52"/>
      <c r="AO237" s="52"/>
      <c r="AP237" s="52"/>
      <c r="AQ237" s="52"/>
      <c r="AR237" s="52"/>
      <c r="AS237" s="52"/>
      <c r="AT237" s="52"/>
      <c r="AU237" s="52"/>
      <c r="AV237" s="52"/>
      <c r="AW237" s="52"/>
      <c r="AX237" s="39"/>
    </row>
    <row r="238" spans="1:50" ht="12.75" customHeight="1">
      <c r="A238" s="50" t="s">
        <v>269</v>
      </c>
      <c r="B238" s="49" t="s">
        <v>270</v>
      </c>
      <c r="C238" s="50">
        <v>1210</v>
      </c>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51"/>
      <c r="AF238" s="52">
        <f>SUM(AF239)</f>
        <v>0</v>
      </c>
      <c r="AG238" s="52">
        <f>SUM(AG239)</f>
        <v>0</v>
      </c>
      <c r="AH238" s="52">
        <f>SUM(AH239)</f>
        <v>0</v>
      </c>
      <c r="AI238" s="52">
        <f>SUM(AI239)</f>
        <v>0</v>
      </c>
      <c r="AJ238" s="52">
        <f>SUM(AJ239)</f>
        <v>0</v>
      </c>
      <c r="AK238" s="53">
        <f>SUM(AK239)</f>
        <v>0</v>
      </c>
      <c r="AL238" s="52">
        <f>SUM(AL239)</f>
        <v>0</v>
      </c>
      <c r="AM238" s="52">
        <f>SUM(AM239)</f>
        <v>0</v>
      </c>
      <c r="AN238" s="52">
        <f>SUM(AN239)</f>
        <v>0</v>
      </c>
      <c r="AO238" s="52">
        <f>SUM(AO239)</f>
        <v>0</v>
      </c>
      <c r="AP238" s="52">
        <f>SUM(AP239)</f>
        <v>0</v>
      </c>
      <c r="AQ238" s="52">
        <f>SUM(AQ239)</f>
        <v>0</v>
      </c>
      <c r="AR238" s="52">
        <f>SUM(AR239)</f>
        <v>0</v>
      </c>
      <c r="AS238" s="52">
        <f>SUM(AS239)</f>
        <v>0</v>
      </c>
      <c r="AT238" s="52">
        <f>SUM(AT239)</f>
        <v>0</v>
      </c>
      <c r="AU238" s="52">
        <f>SUM(AU239)</f>
        <v>0</v>
      </c>
      <c r="AV238" s="52">
        <f>SUM(AV239)</f>
        <v>0</v>
      </c>
      <c r="AW238" s="52">
        <f>SUM(AW239)</f>
        <v>0</v>
      </c>
      <c r="AX238" s="39"/>
    </row>
    <row r="239" spans="1:50" ht="12.75" customHeight="1">
      <c r="A239" s="50"/>
      <c r="B239" s="49"/>
      <c r="C239" s="50"/>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51"/>
      <c r="AF239" s="52"/>
      <c r="AG239" s="52"/>
      <c r="AH239" s="52"/>
      <c r="AI239" s="52"/>
      <c r="AJ239" s="52"/>
      <c r="AK239" s="53"/>
      <c r="AL239" s="52"/>
      <c r="AM239" s="52"/>
      <c r="AN239" s="52"/>
      <c r="AO239" s="52"/>
      <c r="AP239" s="52"/>
      <c r="AQ239" s="52"/>
      <c r="AR239" s="52"/>
      <c r="AS239" s="52"/>
      <c r="AT239" s="52"/>
      <c r="AU239" s="52"/>
      <c r="AV239" s="52"/>
      <c r="AW239" s="52"/>
      <c r="AX239" s="39"/>
    </row>
    <row r="240" spans="1:50" ht="12.75" customHeight="1">
      <c r="A240" s="50" t="s">
        <v>271</v>
      </c>
      <c r="B240" s="49" t="s">
        <v>272</v>
      </c>
      <c r="C240" s="50">
        <v>1211</v>
      </c>
      <c r="D240" s="87" t="s">
        <v>273</v>
      </c>
      <c r="E240" s="58" t="s">
        <v>274</v>
      </c>
      <c r="F240" s="58" t="s">
        <v>275</v>
      </c>
      <c r="G240" s="13"/>
      <c r="H240" s="13"/>
      <c r="I240" s="13"/>
      <c r="J240" s="13"/>
      <c r="K240" s="13"/>
      <c r="L240" s="13"/>
      <c r="M240" s="13"/>
      <c r="N240" s="13"/>
      <c r="O240" s="13"/>
      <c r="P240" s="13"/>
      <c r="Q240" s="13"/>
      <c r="R240" s="13"/>
      <c r="S240" s="13"/>
      <c r="T240" s="13"/>
      <c r="U240" s="13"/>
      <c r="V240" s="13"/>
      <c r="W240" s="13"/>
      <c r="X240" s="58" t="s">
        <v>276</v>
      </c>
      <c r="Y240" s="58" t="s">
        <v>277</v>
      </c>
      <c r="Z240" s="58" t="s">
        <v>278</v>
      </c>
      <c r="AA240" s="13"/>
      <c r="AB240" s="13"/>
      <c r="AC240" s="13"/>
      <c r="AD240" s="13"/>
      <c r="AE240" s="51"/>
      <c r="AF240" s="52">
        <f>SUM(AF241:AF242)</f>
        <v>0</v>
      </c>
      <c r="AG240" s="52">
        <f>SUM(AG241:AG242)</f>
        <v>0</v>
      </c>
      <c r="AH240" s="52">
        <f>SUM(AH241:AH242)</f>
        <v>0</v>
      </c>
      <c r="AI240" s="52">
        <f>SUM(AI241:AI242)</f>
        <v>0</v>
      </c>
      <c r="AJ240" s="52">
        <f>SUM(AJ241:AJ242)</f>
        <v>0</v>
      </c>
      <c r="AK240" s="53">
        <f>SUM(AK241:AK242)</f>
        <v>0</v>
      </c>
      <c r="AL240" s="52">
        <f>SUM(AL241:AL242)</f>
        <v>0</v>
      </c>
      <c r="AM240" s="52">
        <f>SUM(AM241:AM242)</f>
        <v>0</v>
      </c>
      <c r="AN240" s="52">
        <f>SUM(AN241:AN242)</f>
        <v>0</v>
      </c>
      <c r="AO240" s="52">
        <f>SUM(AO241:AO242)</f>
        <v>0</v>
      </c>
      <c r="AP240" s="52">
        <f>SUM(AP241:AP242)</f>
        <v>0</v>
      </c>
      <c r="AQ240" s="52">
        <f>SUM(AQ241:AQ242)</f>
        <v>0</v>
      </c>
      <c r="AR240" s="52">
        <f>SUM(AR241:AR242)</f>
        <v>0</v>
      </c>
      <c r="AS240" s="52">
        <f>SUM(AS241:AS242)</f>
        <v>0</v>
      </c>
      <c r="AT240" s="52">
        <f>SUM(AT241:AT242)</f>
        <v>0</v>
      </c>
      <c r="AU240" s="52">
        <f>SUM(AU241:AU242)</f>
        <v>0</v>
      </c>
      <c r="AV240" s="52">
        <f>SUM(AV241:AV242)</f>
        <v>0</v>
      </c>
      <c r="AW240" s="52">
        <f>SUM(AW241:AW242)</f>
        <v>0</v>
      </c>
      <c r="AX240" s="39"/>
    </row>
    <row r="241" spans="1:50" ht="12.75" customHeight="1">
      <c r="A241" s="50"/>
      <c r="B241" s="49"/>
      <c r="C241" s="50"/>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51" t="s">
        <v>279</v>
      </c>
      <c r="AF241" s="52"/>
      <c r="AG241" s="52"/>
      <c r="AH241" s="52"/>
      <c r="AI241" s="52"/>
      <c r="AJ241" s="52"/>
      <c r="AK241" s="53"/>
      <c r="AL241" s="52"/>
      <c r="AM241" s="52"/>
      <c r="AN241" s="52"/>
      <c r="AO241" s="52"/>
      <c r="AP241" s="52"/>
      <c r="AQ241" s="52"/>
      <c r="AR241" s="52"/>
      <c r="AS241" s="52"/>
      <c r="AT241" s="52"/>
      <c r="AU241" s="52"/>
      <c r="AV241" s="52"/>
      <c r="AW241" s="52"/>
      <c r="AX241" s="39"/>
    </row>
    <row r="242" spans="1:50" ht="12.75" customHeight="1">
      <c r="A242" s="50"/>
      <c r="B242" s="49"/>
      <c r="C242" s="50"/>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51"/>
      <c r="AF242" s="52"/>
      <c r="AG242" s="52"/>
      <c r="AH242" s="52"/>
      <c r="AI242" s="52"/>
      <c r="AJ242" s="52"/>
      <c r="AK242" s="53"/>
      <c r="AL242" s="52"/>
      <c r="AM242" s="52"/>
      <c r="AN242" s="52"/>
      <c r="AO242" s="52"/>
      <c r="AP242" s="52"/>
      <c r="AQ242" s="52"/>
      <c r="AR242" s="52"/>
      <c r="AS242" s="52"/>
      <c r="AT242" s="52"/>
      <c r="AU242" s="52"/>
      <c r="AV242" s="52"/>
      <c r="AW242" s="52"/>
      <c r="AX242" s="39"/>
    </row>
    <row r="243" spans="1:50" ht="28.5" customHeight="1">
      <c r="A243" s="50" t="s">
        <v>280</v>
      </c>
      <c r="B243" s="49" t="s">
        <v>281</v>
      </c>
      <c r="C243" s="50">
        <v>1212</v>
      </c>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51"/>
      <c r="AF243" s="52">
        <f>SUM(AF244)</f>
        <v>0</v>
      </c>
      <c r="AG243" s="52">
        <f>SUM(AG244)</f>
        <v>0</v>
      </c>
      <c r="AH243" s="52">
        <f>SUM(AH244)</f>
        <v>0</v>
      </c>
      <c r="AI243" s="52">
        <f>SUM(AI244)</f>
        <v>0</v>
      </c>
      <c r="AJ243" s="52">
        <f>SUM(AJ244)</f>
        <v>0</v>
      </c>
      <c r="AK243" s="53">
        <f>SUM(AK244)</f>
        <v>0</v>
      </c>
      <c r="AL243" s="52">
        <f>SUM(AL244)</f>
        <v>0</v>
      </c>
      <c r="AM243" s="52">
        <f>SUM(AM244)</f>
        <v>0</v>
      </c>
      <c r="AN243" s="52">
        <f>SUM(AN244)</f>
        <v>0</v>
      </c>
      <c r="AO243" s="52">
        <f>SUM(AO244)</f>
        <v>0</v>
      </c>
      <c r="AP243" s="52">
        <f>SUM(AP244)</f>
        <v>0</v>
      </c>
      <c r="AQ243" s="52">
        <f>SUM(AQ244)</f>
        <v>0</v>
      </c>
      <c r="AR243" s="52">
        <f>SUM(AR244)</f>
        <v>0</v>
      </c>
      <c r="AS243" s="52">
        <f>SUM(AS244)</f>
        <v>0</v>
      </c>
      <c r="AT243" s="52">
        <f>SUM(AT244)</f>
        <v>0</v>
      </c>
      <c r="AU243" s="52">
        <f>SUM(AU244)</f>
        <v>0</v>
      </c>
      <c r="AV243" s="52">
        <f>SUM(AV244)</f>
        <v>0</v>
      </c>
      <c r="AW243" s="52">
        <f>SUM(AW244)</f>
        <v>0</v>
      </c>
      <c r="AX243" s="39"/>
    </row>
    <row r="244" spans="1:50" ht="12.75" customHeight="1">
      <c r="A244" s="50"/>
      <c r="B244" s="49"/>
      <c r="C244" s="50"/>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51"/>
      <c r="AF244" s="52"/>
      <c r="AG244" s="52"/>
      <c r="AH244" s="52"/>
      <c r="AI244" s="52"/>
      <c r="AJ244" s="52"/>
      <c r="AK244" s="53"/>
      <c r="AL244" s="52"/>
      <c r="AM244" s="52"/>
      <c r="AN244" s="52"/>
      <c r="AO244" s="52"/>
      <c r="AP244" s="52"/>
      <c r="AQ244" s="52"/>
      <c r="AR244" s="52"/>
      <c r="AS244" s="52"/>
      <c r="AT244" s="52"/>
      <c r="AU244" s="52"/>
      <c r="AV244" s="52"/>
      <c r="AW244" s="52"/>
      <c r="AX244" s="39"/>
    </row>
    <row r="245" spans="1:50" ht="12.75" customHeight="1">
      <c r="A245" s="50" t="s">
        <v>282</v>
      </c>
      <c r="B245" s="49" t="s">
        <v>283</v>
      </c>
      <c r="C245" s="50">
        <v>1213</v>
      </c>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51"/>
      <c r="AF245" s="52">
        <f>SUM(AF246)</f>
        <v>0</v>
      </c>
      <c r="AG245" s="52">
        <f>SUM(AG246)</f>
        <v>0</v>
      </c>
      <c r="AH245" s="52">
        <f>SUM(AH246)</f>
        <v>0</v>
      </c>
      <c r="AI245" s="52">
        <f>SUM(AI246)</f>
        <v>0</v>
      </c>
      <c r="AJ245" s="52">
        <f>SUM(AJ246)</f>
        <v>0</v>
      </c>
      <c r="AK245" s="53">
        <f>SUM(AK246)</f>
        <v>0</v>
      </c>
      <c r="AL245" s="52">
        <f>SUM(AL246)</f>
        <v>0</v>
      </c>
      <c r="AM245" s="52">
        <f>SUM(AM246)</f>
        <v>0</v>
      </c>
      <c r="AN245" s="52">
        <f>SUM(AN246)</f>
        <v>0</v>
      </c>
      <c r="AO245" s="52">
        <f>SUM(AO246)</f>
        <v>0</v>
      </c>
      <c r="AP245" s="52">
        <f>SUM(AP246)</f>
        <v>0</v>
      </c>
      <c r="AQ245" s="52">
        <f>SUM(AQ246)</f>
        <v>0</v>
      </c>
      <c r="AR245" s="52">
        <f>SUM(AR246)</f>
        <v>0</v>
      </c>
      <c r="AS245" s="52">
        <f>SUM(AS246)</f>
        <v>0</v>
      </c>
      <c r="AT245" s="52">
        <f>SUM(AT246)</f>
        <v>0</v>
      </c>
      <c r="AU245" s="52">
        <f>SUM(AU246)</f>
        <v>0</v>
      </c>
      <c r="AV245" s="52">
        <f>SUM(AV246)</f>
        <v>0</v>
      </c>
      <c r="AW245" s="52">
        <f>SUM(AW246)</f>
        <v>0</v>
      </c>
      <c r="AX245" s="39"/>
    </row>
    <row r="246" spans="1:50" ht="12.75" customHeight="1">
      <c r="A246" s="50"/>
      <c r="B246" s="49"/>
      <c r="C246" s="50"/>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51"/>
      <c r="AF246" s="52"/>
      <c r="AG246" s="52"/>
      <c r="AH246" s="52"/>
      <c r="AI246" s="52"/>
      <c r="AJ246" s="52"/>
      <c r="AK246" s="53"/>
      <c r="AL246" s="52"/>
      <c r="AM246" s="52"/>
      <c r="AN246" s="52"/>
      <c r="AO246" s="52"/>
      <c r="AP246" s="52"/>
      <c r="AQ246" s="52"/>
      <c r="AR246" s="52"/>
      <c r="AS246" s="52"/>
      <c r="AT246" s="52"/>
      <c r="AU246" s="52"/>
      <c r="AV246" s="52"/>
      <c r="AW246" s="52"/>
      <c r="AX246" s="39"/>
    </row>
    <row r="247" spans="1:50" ht="12.75" customHeight="1">
      <c r="A247" s="50" t="s">
        <v>284</v>
      </c>
      <c r="B247" s="49" t="s">
        <v>285</v>
      </c>
      <c r="C247" s="50">
        <v>1214</v>
      </c>
      <c r="D247" s="60" t="s">
        <v>286</v>
      </c>
      <c r="E247" s="58" t="s">
        <v>55</v>
      </c>
      <c r="F247" s="58" t="s">
        <v>287</v>
      </c>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51"/>
      <c r="AF247" s="52">
        <f>SUM(AF248:AF249)</f>
        <v>1080</v>
      </c>
      <c r="AG247" s="52">
        <f>SUM(AG248:AG249)</f>
        <v>1080</v>
      </c>
      <c r="AH247" s="52">
        <f>SUM(AH248:AH249)</f>
        <v>33500</v>
      </c>
      <c r="AI247" s="52">
        <f>SUM(AI248:AI249)</f>
        <v>0</v>
      </c>
      <c r="AJ247" s="52">
        <f>SUM(AJ248:AJ249)</f>
        <v>0</v>
      </c>
      <c r="AK247" s="53">
        <f>SUM(AK248:AK249)</f>
        <v>0</v>
      </c>
      <c r="AL247" s="52">
        <f>SUM(AL248:AL249)</f>
        <v>0</v>
      </c>
      <c r="AM247" s="52">
        <f>SUM(AM248:AM249)</f>
        <v>0</v>
      </c>
      <c r="AN247" s="52">
        <f>SUM(AN248:AN249)</f>
        <v>0</v>
      </c>
      <c r="AO247" s="52">
        <f>SUM(AO248:AO249)</f>
        <v>0</v>
      </c>
      <c r="AP247" s="52">
        <f>SUM(AP248:AP249)</f>
        <v>0</v>
      </c>
      <c r="AQ247" s="52">
        <f>SUM(AQ248:AQ249)</f>
        <v>0</v>
      </c>
      <c r="AR247" s="52">
        <f>SUM(AR248:AR249)</f>
        <v>0</v>
      </c>
      <c r="AS247" s="52">
        <f>SUM(AS248:AS249)</f>
        <v>0</v>
      </c>
      <c r="AT247" s="52">
        <f>SUM(AT248:AT249)</f>
        <v>0</v>
      </c>
      <c r="AU247" s="52">
        <f>SUM(AU248:AU249)</f>
        <v>0</v>
      </c>
      <c r="AV247" s="52">
        <f>SUM(AV248:AV249)</f>
        <v>0</v>
      </c>
      <c r="AW247" s="52">
        <f>SUM(AW248:AW249)</f>
        <v>0</v>
      </c>
      <c r="AX247" s="39"/>
    </row>
    <row r="248" spans="1:50" ht="12.75" customHeight="1">
      <c r="A248" s="50"/>
      <c r="B248" s="49"/>
      <c r="C248" s="50"/>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51" t="s">
        <v>58</v>
      </c>
      <c r="AF248" s="52">
        <v>1080</v>
      </c>
      <c r="AG248" s="52">
        <v>1080</v>
      </c>
      <c r="AH248" s="52">
        <v>33500</v>
      </c>
      <c r="AI248" s="52"/>
      <c r="AJ248" s="52"/>
      <c r="AK248" s="53"/>
      <c r="AL248" s="52"/>
      <c r="AM248" s="52"/>
      <c r="AN248" s="52"/>
      <c r="AO248" s="52"/>
      <c r="AP248" s="52"/>
      <c r="AQ248" s="52"/>
      <c r="AR248" s="52"/>
      <c r="AS248" s="52"/>
      <c r="AT248" s="52"/>
      <c r="AU248" s="52"/>
      <c r="AV248" s="52"/>
      <c r="AW248" s="52"/>
      <c r="AX248" s="39"/>
    </row>
    <row r="249" spans="1:50" ht="12.75" customHeight="1">
      <c r="A249" s="50"/>
      <c r="B249" s="49"/>
      <c r="C249" s="50"/>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51"/>
      <c r="AF249" s="52"/>
      <c r="AG249" s="52"/>
      <c r="AH249" s="52"/>
      <c r="AI249" s="52"/>
      <c r="AJ249" s="52"/>
      <c r="AK249" s="53"/>
      <c r="AL249" s="52"/>
      <c r="AM249" s="52"/>
      <c r="AN249" s="52"/>
      <c r="AO249" s="52"/>
      <c r="AP249" s="52"/>
      <c r="AQ249" s="52"/>
      <c r="AR249" s="52"/>
      <c r="AS249" s="52"/>
      <c r="AT249" s="52"/>
      <c r="AU249" s="52"/>
      <c r="AV249" s="52"/>
      <c r="AW249" s="52"/>
      <c r="AX249" s="39"/>
    </row>
    <row r="250" spans="1:50" ht="12.75" customHeight="1">
      <c r="A250" s="50" t="s">
        <v>288</v>
      </c>
      <c r="B250" s="49" t="s">
        <v>289</v>
      </c>
      <c r="C250" s="50">
        <v>1215</v>
      </c>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51"/>
      <c r="AF250" s="52">
        <f>SUM(AF251)</f>
        <v>0</v>
      </c>
      <c r="AG250" s="52">
        <f>SUM(AG251)</f>
        <v>0</v>
      </c>
      <c r="AH250" s="52">
        <f>SUM(AH251)</f>
        <v>0</v>
      </c>
      <c r="AI250" s="52">
        <f>SUM(AI251)</f>
        <v>0</v>
      </c>
      <c r="AJ250" s="52">
        <f>SUM(AJ251)</f>
        <v>0</v>
      </c>
      <c r="AK250" s="53">
        <f>SUM(AK251)</f>
        <v>0</v>
      </c>
      <c r="AL250" s="52">
        <f>SUM(AL251)</f>
        <v>0</v>
      </c>
      <c r="AM250" s="52">
        <f>SUM(AM251)</f>
        <v>0</v>
      </c>
      <c r="AN250" s="52">
        <f>SUM(AN251)</f>
        <v>0</v>
      </c>
      <c r="AO250" s="52">
        <f>SUM(AO251)</f>
        <v>0</v>
      </c>
      <c r="AP250" s="52">
        <f>SUM(AP251)</f>
        <v>0</v>
      </c>
      <c r="AQ250" s="52">
        <f>SUM(AQ251)</f>
        <v>0</v>
      </c>
      <c r="AR250" s="52">
        <f>SUM(AR251)</f>
        <v>0</v>
      </c>
      <c r="AS250" s="52">
        <f>SUM(AS251)</f>
        <v>0</v>
      </c>
      <c r="AT250" s="52">
        <f>SUM(AT251)</f>
        <v>0</v>
      </c>
      <c r="AU250" s="52">
        <f>SUM(AU251)</f>
        <v>0</v>
      </c>
      <c r="AV250" s="52">
        <f>SUM(AV251)</f>
        <v>0</v>
      </c>
      <c r="AW250" s="52">
        <f>SUM(AW251)</f>
        <v>0</v>
      </c>
      <c r="AX250" s="39"/>
    </row>
    <row r="251" spans="1:50" ht="12.75" customHeight="1">
      <c r="A251" s="50"/>
      <c r="B251" s="49"/>
      <c r="C251" s="50"/>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51"/>
      <c r="AF251" s="52"/>
      <c r="AG251" s="52"/>
      <c r="AH251" s="52"/>
      <c r="AI251" s="52"/>
      <c r="AJ251" s="52"/>
      <c r="AK251" s="53"/>
      <c r="AL251" s="52"/>
      <c r="AM251" s="52"/>
      <c r="AN251" s="52"/>
      <c r="AO251" s="52"/>
      <c r="AP251" s="52"/>
      <c r="AQ251" s="52"/>
      <c r="AR251" s="52"/>
      <c r="AS251" s="52"/>
      <c r="AT251" s="52"/>
      <c r="AU251" s="52"/>
      <c r="AV251" s="52"/>
      <c r="AW251" s="52"/>
      <c r="AX251" s="39"/>
    </row>
    <row r="252" spans="1:50" ht="12.75" customHeight="1">
      <c r="A252" s="50" t="s">
        <v>290</v>
      </c>
      <c r="B252" s="49" t="s">
        <v>291</v>
      </c>
      <c r="C252" s="50">
        <v>1216</v>
      </c>
      <c r="D252" s="13" t="s">
        <v>292</v>
      </c>
      <c r="E252" s="13" t="s">
        <v>293</v>
      </c>
      <c r="F252" s="13"/>
      <c r="G252" s="13"/>
      <c r="H252" s="13"/>
      <c r="I252" s="13"/>
      <c r="J252" s="13"/>
      <c r="K252" s="13"/>
      <c r="L252" s="13"/>
      <c r="M252" s="13"/>
      <c r="N252" s="13"/>
      <c r="O252" s="13"/>
      <c r="P252" s="13"/>
      <c r="Q252" s="13"/>
      <c r="R252" s="13"/>
      <c r="S252" s="13"/>
      <c r="T252" s="13"/>
      <c r="U252" s="13"/>
      <c r="V252" s="13"/>
      <c r="W252" s="13"/>
      <c r="X252" s="58" t="s">
        <v>246</v>
      </c>
      <c r="Y252" s="58" t="s">
        <v>247</v>
      </c>
      <c r="Z252" s="58" t="s">
        <v>248</v>
      </c>
      <c r="AA252" s="13"/>
      <c r="AB252" s="13"/>
      <c r="AC252" s="13"/>
      <c r="AD252" s="13"/>
      <c r="AE252" s="51"/>
      <c r="AF252" s="52">
        <f>SUM(AF253)</f>
        <v>0</v>
      </c>
      <c r="AG252" s="52">
        <f>SUM(AG253)</f>
        <v>0</v>
      </c>
      <c r="AH252" s="52">
        <f>SUM(AH253)</f>
        <v>80000</v>
      </c>
      <c r="AI252" s="52">
        <f>SUM(AI253)</f>
        <v>0</v>
      </c>
      <c r="AJ252" s="52">
        <f>SUM(AJ253)</f>
        <v>0</v>
      </c>
      <c r="AK252" s="53">
        <f>SUM(AK253)</f>
        <v>0</v>
      </c>
      <c r="AL252" s="52">
        <f>SUM(AL253)</f>
        <v>0</v>
      </c>
      <c r="AM252" s="52">
        <f>SUM(AM253)</f>
        <v>0</v>
      </c>
      <c r="AN252" s="52">
        <f>SUM(AN253)</f>
        <v>0</v>
      </c>
      <c r="AO252" s="52">
        <f>SUM(AO253)</f>
        <v>0</v>
      </c>
      <c r="AP252" s="52">
        <f>SUM(AP253)</f>
        <v>0</v>
      </c>
      <c r="AQ252" s="52">
        <f>SUM(AQ253)</f>
        <v>0</v>
      </c>
      <c r="AR252" s="52">
        <f>SUM(AR253)</f>
        <v>0</v>
      </c>
      <c r="AS252" s="52">
        <f>SUM(AS253)</f>
        <v>0</v>
      </c>
      <c r="AT252" s="52">
        <f>SUM(AT253)</f>
        <v>0</v>
      </c>
      <c r="AU252" s="52">
        <f>SUM(AU253)</f>
        <v>0</v>
      </c>
      <c r="AV252" s="52">
        <f>SUM(AV253)</f>
        <v>0</v>
      </c>
      <c r="AW252" s="52">
        <f>SUM(AW253)</f>
        <v>0</v>
      </c>
      <c r="AX252" s="39"/>
    </row>
    <row r="253" spans="1:50" ht="12.75" customHeight="1">
      <c r="A253" s="50"/>
      <c r="B253" s="49"/>
      <c r="C253" s="50"/>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51" t="s">
        <v>58</v>
      </c>
      <c r="AF253" s="52"/>
      <c r="AG253" s="52"/>
      <c r="AH253" s="52">
        <v>80000</v>
      </c>
      <c r="AI253" s="52"/>
      <c r="AJ253" s="52"/>
      <c r="AK253" s="53"/>
      <c r="AL253" s="52"/>
      <c r="AM253" s="52"/>
      <c r="AN253" s="52"/>
      <c r="AO253" s="52"/>
      <c r="AP253" s="52"/>
      <c r="AQ253" s="52"/>
      <c r="AR253" s="52"/>
      <c r="AS253" s="52"/>
      <c r="AT253" s="52"/>
      <c r="AU253" s="52"/>
      <c r="AV253" s="52"/>
      <c r="AW253" s="52"/>
      <c r="AX253" s="39"/>
    </row>
    <row r="254" spans="1:50" ht="12.75" customHeight="1">
      <c r="A254" s="50" t="s">
        <v>294</v>
      </c>
      <c r="B254" s="49" t="s">
        <v>295</v>
      </c>
      <c r="C254" s="50">
        <v>1217</v>
      </c>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51"/>
      <c r="AF254" s="52">
        <f>SUM(AF255)</f>
        <v>0</v>
      </c>
      <c r="AG254" s="52">
        <f>SUM(AG255)</f>
        <v>0</v>
      </c>
      <c r="AH254" s="52">
        <f>SUM(AH255)</f>
        <v>0</v>
      </c>
      <c r="AI254" s="52">
        <f>SUM(AI255)</f>
        <v>0</v>
      </c>
      <c r="AJ254" s="52">
        <f>SUM(AJ255)</f>
        <v>0</v>
      </c>
      <c r="AK254" s="53">
        <f>SUM(AK255)</f>
        <v>0</v>
      </c>
      <c r="AL254" s="52">
        <f>SUM(AL255)</f>
        <v>0</v>
      </c>
      <c r="AM254" s="52">
        <f>SUM(AM255)</f>
        <v>0</v>
      </c>
      <c r="AN254" s="52">
        <f>SUM(AN255)</f>
        <v>0</v>
      </c>
      <c r="AO254" s="52">
        <f>SUM(AO255)</f>
        <v>0</v>
      </c>
      <c r="AP254" s="52">
        <f>SUM(AP255)</f>
        <v>0</v>
      </c>
      <c r="AQ254" s="52">
        <f>SUM(AQ255)</f>
        <v>0</v>
      </c>
      <c r="AR254" s="52">
        <f>SUM(AR255)</f>
        <v>0</v>
      </c>
      <c r="AS254" s="52">
        <f>SUM(AS255)</f>
        <v>0</v>
      </c>
      <c r="AT254" s="52">
        <f>SUM(AT255)</f>
        <v>0</v>
      </c>
      <c r="AU254" s="52">
        <f>SUM(AU255)</f>
        <v>0</v>
      </c>
      <c r="AV254" s="52">
        <f>SUM(AV255)</f>
        <v>0</v>
      </c>
      <c r="AW254" s="52">
        <f>SUM(AW255)</f>
        <v>0</v>
      </c>
      <c r="AX254" s="39"/>
    </row>
    <row r="255" spans="1:50" ht="12.75" customHeight="1">
      <c r="A255" s="50"/>
      <c r="B255" s="49"/>
      <c r="C255" s="50"/>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51"/>
      <c r="AF255" s="52"/>
      <c r="AG255" s="52"/>
      <c r="AH255" s="52"/>
      <c r="AI255" s="52"/>
      <c r="AJ255" s="52"/>
      <c r="AK255" s="53"/>
      <c r="AL255" s="52"/>
      <c r="AM255" s="52"/>
      <c r="AN255" s="52"/>
      <c r="AO255" s="52"/>
      <c r="AP255" s="52"/>
      <c r="AQ255" s="52"/>
      <c r="AR255" s="52"/>
      <c r="AS255" s="52"/>
      <c r="AT255" s="52"/>
      <c r="AU255" s="52"/>
      <c r="AV255" s="52"/>
      <c r="AW255" s="52"/>
      <c r="AX255" s="39"/>
    </row>
    <row r="256" spans="1:50" ht="12.75" customHeight="1">
      <c r="A256" s="88" t="s">
        <v>296</v>
      </c>
      <c r="B256" s="81" t="s">
        <v>297</v>
      </c>
      <c r="C256" s="50">
        <v>1218</v>
      </c>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51"/>
      <c r="AF256" s="52">
        <f>AF257</f>
        <v>0</v>
      </c>
      <c r="AG256" s="52">
        <f>AG257</f>
        <v>0</v>
      </c>
      <c r="AH256" s="52">
        <f>AH257</f>
        <v>60000</v>
      </c>
      <c r="AI256" s="52">
        <f>AI257</f>
        <v>0</v>
      </c>
      <c r="AJ256" s="52">
        <f>AJ257</f>
        <v>0</v>
      </c>
      <c r="AK256" s="52">
        <f>AK257</f>
        <v>0</v>
      </c>
      <c r="AL256" s="52">
        <f>AL257</f>
        <v>0</v>
      </c>
      <c r="AM256" s="52">
        <f>AM257</f>
        <v>0</v>
      </c>
      <c r="AN256" s="52">
        <f>AN257</f>
        <v>0</v>
      </c>
      <c r="AO256" s="52">
        <f>AO257</f>
        <v>0</v>
      </c>
      <c r="AP256" s="52">
        <f>AP257</f>
        <v>0</v>
      </c>
      <c r="AQ256" s="52">
        <f>AQ257</f>
        <v>0</v>
      </c>
      <c r="AR256" s="52">
        <f>AR257</f>
        <v>0</v>
      </c>
      <c r="AS256" s="52">
        <f>AS257</f>
        <v>0</v>
      </c>
      <c r="AT256" s="52">
        <f>AT257</f>
        <v>0</v>
      </c>
      <c r="AU256" s="52">
        <f>AU257</f>
        <v>0</v>
      </c>
      <c r="AV256" s="52">
        <f>AV257</f>
        <v>0</v>
      </c>
      <c r="AW256" s="52">
        <f>AW257</f>
        <v>0</v>
      </c>
      <c r="AX256" s="39"/>
    </row>
    <row r="257" spans="1:50" ht="12.75" customHeight="1">
      <c r="A257" s="88"/>
      <c r="B257" s="81"/>
      <c r="C257" s="50"/>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51" t="s">
        <v>298</v>
      </c>
      <c r="AF257" s="52"/>
      <c r="AG257" s="52"/>
      <c r="AH257" s="52">
        <v>60000</v>
      </c>
      <c r="AI257" s="52"/>
      <c r="AJ257" s="52"/>
      <c r="AK257" s="53"/>
      <c r="AL257" s="52"/>
      <c r="AM257" s="52"/>
      <c r="AN257" s="52"/>
      <c r="AO257" s="52"/>
      <c r="AP257" s="52"/>
      <c r="AQ257" s="52"/>
      <c r="AR257" s="52"/>
      <c r="AS257" s="52"/>
      <c r="AT257" s="52"/>
      <c r="AU257" s="52"/>
      <c r="AV257" s="52"/>
      <c r="AW257" s="52"/>
      <c r="AX257" s="39"/>
    </row>
    <row r="258" spans="1:50" ht="12.75" customHeight="1">
      <c r="A258" s="89" t="s">
        <v>299</v>
      </c>
      <c r="B258" s="81" t="s">
        <v>300</v>
      </c>
      <c r="C258" s="50">
        <v>1219</v>
      </c>
      <c r="D258" s="87" t="s">
        <v>301</v>
      </c>
      <c r="E258" s="87" t="s">
        <v>302</v>
      </c>
      <c r="F258" s="87" t="s">
        <v>303</v>
      </c>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51"/>
      <c r="AF258" s="55">
        <f>SUM(AF259)</f>
        <v>192060</v>
      </c>
      <c r="AG258" s="55">
        <f>SUM(AG259)</f>
        <v>192014.63</v>
      </c>
      <c r="AH258" s="55">
        <f>SUM(AH259)</f>
        <v>126960</v>
      </c>
      <c r="AI258" s="55">
        <f>SUM(AI259)</f>
        <v>0</v>
      </c>
      <c r="AJ258" s="55">
        <f>SUM(AJ259)</f>
        <v>0</v>
      </c>
      <c r="AK258" s="56">
        <f>SUM(AK259)</f>
        <v>0</v>
      </c>
      <c r="AL258" s="55">
        <f>SUM(AL259)</f>
        <v>0</v>
      </c>
      <c r="AM258" s="55">
        <f>SUM(AM259)</f>
        <v>0</v>
      </c>
      <c r="AN258" s="55">
        <f>SUM(AN259)</f>
        <v>0</v>
      </c>
      <c r="AO258" s="55">
        <f>SUM(AO259)</f>
        <v>0</v>
      </c>
      <c r="AP258" s="55">
        <f>SUM(AP259)</f>
        <v>0</v>
      </c>
      <c r="AQ258" s="55">
        <f>SUM(AQ259)</f>
        <v>0</v>
      </c>
      <c r="AR258" s="55">
        <f>SUM(AR259)</f>
        <v>0</v>
      </c>
      <c r="AS258" s="55">
        <f>SUM(AS259)</f>
        <v>0</v>
      </c>
      <c r="AT258" s="55">
        <f>SUM(AT259)</f>
        <v>0</v>
      </c>
      <c r="AU258" s="55">
        <f>SUM(AU259)</f>
        <v>0</v>
      </c>
      <c r="AV258" s="55">
        <f>SUM(AV259)</f>
        <v>0</v>
      </c>
      <c r="AW258" s="55">
        <f>SUM(AW259)</f>
        <v>0</v>
      </c>
      <c r="AX258" s="39"/>
    </row>
    <row r="259" spans="1:50" ht="12.75" customHeight="1">
      <c r="A259" s="88"/>
      <c r="B259" s="81"/>
      <c r="C259" s="50"/>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51" t="s">
        <v>304</v>
      </c>
      <c r="AF259" s="52">
        <v>192060</v>
      </c>
      <c r="AG259" s="52">
        <v>192014.63</v>
      </c>
      <c r="AH259" s="52">
        <v>126960</v>
      </c>
      <c r="AI259" s="52"/>
      <c r="AJ259" s="52"/>
      <c r="AK259" s="53"/>
      <c r="AL259" s="52"/>
      <c r="AM259" s="52"/>
      <c r="AN259" s="52"/>
      <c r="AO259" s="52"/>
      <c r="AP259" s="52"/>
      <c r="AQ259" s="52"/>
      <c r="AR259" s="52"/>
      <c r="AS259" s="52"/>
      <c r="AT259" s="52"/>
      <c r="AU259" s="52"/>
      <c r="AV259" s="52"/>
      <c r="AW259" s="52"/>
      <c r="AX259" s="39"/>
    </row>
    <row r="260" spans="1:50" ht="12.75" customHeight="1">
      <c r="A260" s="88" t="s">
        <v>305</v>
      </c>
      <c r="B260" s="81" t="s">
        <v>306</v>
      </c>
      <c r="C260" s="50">
        <v>1220</v>
      </c>
      <c r="D260" s="13"/>
      <c r="E260" s="13"/>
      <c r="F260" s="13"/>
      <c r="G260" s="13"/>
      <c r="H260" s="13"/>
      <c r="I260" s="13"/>
      <c r="J260" s="13"/>
      <c r="K260" s="60" t="s">
        <v>307</v>
      </c>
      <c r="L260" s="60" t="s">
        <v>308</v>
      </c>
      <c r="M260" s="60" t="s">
        <v>309</v>
      </c>
      <c r="N260" s="13"/>
      <c r="O260" s="13"/>
      <c r="P260" s="13"/>
      <c r="Q260" s="13"/>
      <c r="R260" s="13"/>
      <c r="S260" s="13"/>
      <c r="T260" s="13"/>
      <c r="U260" s="13"/>
      <c r="V260" s="13"/>
      <c r="W260" s="13"/>
      <c r="X260" s="13"/>
      <c r="Y260" s="13"/>
      <c r="Z260" s="13"/>
      <c r="AA260" s="13"/>
      <c r="AB260" s="13"/>
      <c r="AC260" s="13"/>
      <c r="AD260" s="13"/>
      <c r="AE260" s="51"/>
      <c r="AF260" s="52">
        <f>SUM(AF261:AF262)</f>
        <v>41500</v>
      </c>
      <c r="AG260" s="52">
        <f>SUM(AG261:AG262)</f>
        <v>41500</v>
      </c>
      <c r="AH260" s="52">
        <f>SUM(AH261:AH262)</f>
        <v>107000</v>
      </c>
      <c r="AI260" s="52">
        <f>SUM(AI261:AI262)</f>
        <v>0</v>
      </c>
      <c r="AJ260" s="52">
        <f>SUM(AJ261:AJ262)</f>
        <v>0</v>
      </c>
      <c r="AK260" s="53">
        <f>SUM(AK261:AK262)</f>
        <v>0</v>
      </c>
      <c r="AL260" s="52">
        <f>SUM(AL261:AL262)</f>
        <v>0</v>
      </c>
      <c r="AM260" s="52">
        <f>SUM(AM261:AM262)</f>
        <v>0</v>
      </c>
      <c r="AN260" s="52">
        <f>SUM(AN261:AN262)</f>
        <v>0</v>
      </c>
      <c r="AO260" s="52">
        <f>SUM(AO261:AO262)</f>
        <v>0</v>
      </c>
      <c r="AP260" s="52">
        <f>SUM(AP261:AP262)</f>
        <v>0</v>
      </c>
      <c r="AQ260" s="52">
        <f>SUM(AQ261:AQ262)</f>
        <v>0</v>
      </c>
      <c r="AR260" s="52">
        <f>SUM(AR261:AR262)</f>
        <v>0</v>
      </c>
      <c r="AS260" s="52">
        <f>SUM(AS261:AS262)</f>
        <v>0</v>
      </c>
      <c r="AT260" s="52">
        <f>SUM(AT261:AT262)</f>
        <v>0</v>
      </c>
      <c r="AU260" s="52">
        <f>SUM(AU261:AU262)</f>
        <v>0</v>
      </c>
      <c r="AV260" s="52">
        <f>SUM(AV261:AV262)</f>
        <v>0</v>
      </c>
      <c r="AW260" s="52">
        <f>SUM(AW261:AW262)</f>
        <v>0</v>
      </c>
      <c r="AX260" s="39"/>
    </row>
    <row r="261" spans="1:50" ht="12.75" customHeight="1">
      <c r="A261" s="88"/>
      <c r="B261" s="81"/>
      <c r="C261" s="50"/>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51" t="s">
        <v>310</v>
      </c>
      <c r="AF261" s="52">
        <v>41500</v>
      </c>
      <c r="AG261" s="52">
        <v>41500</v>
      </c>
      <c r="AH261" s="52">
        <v>107000</v>
      </c>
      <c r="AI261" s="52"/>
      <c r="AJ261" s="52"/>
      <c r="AK261" s="53"/>
      <c r="AL261" s="52"/>
      <c r="AM261" s="52"/>
      <c r="AN261" s="52"/>
      <c r="AO261" s="52"/>
      <c r="AP261" s="52"/>
      <c r="AQ261" s="52"/>
      <c r="AR261" s="52"/>
      <c r="AS261" s="52"/>
      <c r="AT261" s="52"/>
      <c r="AU261" s="52"/>
      <c r="AV261" s="52"/>
      <c r="AW261" s="52"/>
      <c r="AX261" s="39"/>
    </row>
    <row r="262" spans="1:50" ht="12.75" customHeight="1">
      <c r="A262" s="88"/>
      <c r="B262" s="81"/>
      <c r="C262" s="50"/>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51"/>
      <c r="AF262" s="52"/>
      <c r="AG262" s="52"/>
      <c r="AH262" s="52"/>
      <c r="AI262" s="52"/>
      <c r="AJ262" s="52"/>
      <c r="AK262" s="53"/>
      <c r="AL262" s="52"/>
      <c r="AM262" s="52"/>
      <c r="AN262" s="52"/>
      <c r="AO262" s="52"/>
      <c r="AP262" s="52"/>
      <c r="AQ262" s="52"/>
      <c r="AR262" s="52"/>
      <c r="AS262" s="52"/>
      <c r="AT262" s="52"/>
      <c r="AU262" s="52"/>
      <c r="AV262" s="52"/>
      <c r="AW262" s="52"/>
      <c r="AX262" s="39"/>
    </row>
    <row r="263" spans="1:50" ht="12.75" customHeight="1">
      <c r="A263" s="88" t="s">
        <v>311</v>
      </c>
      <c r="B263" s="81" t="s">
        <v>312</v>
      </c>
      <c r="C263" s="50">
        <v>1221</v>
      </c>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51"/>
      <c r="AF263" s="55">
        <f>SUM(AF264)</f>
        <v>0</v>
      </c>
      <c r="AG263" s="55">
        <f>SUM(AG264)</f>
        <v>0</v>
      </c>
      <c r="AH263" s="55">
        <f>SUM(AH264)</f>
        <v>0</v>
      </c>
      <c r="AI263" s="55">
        <f>SUM(AI264)</f>
        <v>0</v>
      </c>
      <c r="AJ263" s="55">
        <f>SUM(AJ264)</f>
        <v>0</v>
      </c>
      <c r="AK263" s="56">
        <f>SUM(AK264)</f>
        <v>0</v>
      </c>
      <c r="AL263" s="55">
        <f>SUM(AL264)</f>
        <v>0</v>
      </c>
      <c r="AM263" s="55">
        <f>SUM(AM264)</f>
        <v>0</v>
      </c>
      <c r="AN263" s="55">
        <f>SUM(AN264)</f>
        <v>0</v>
      </c>
      <c r="AO263" s="55">
        <f>SUM(AO264)</f>
        <v>0</v>
      </c>
      <c r="AP263" s="55">
        <f>SUM(AP264)</f>
        <v>0</v>
      </c>
      <c r="AQ263" s="55">
        <f>SUM(AQ264)</f>
        <v>0</v>
      </c>
      <c r="AR263" s="55">
        <f>SUM(AR264)</f>
        <v>0</v>
      </c>
      <c r="AS263" s="55">
        <f>SUM(AS264)</f>
        <v>0</v>
      </c>
      <c r="AT263" s="55">
        <f>SUM(AT264)</f>
        <v>0</v>
      </c>
      <c r="AU263" s="55">
        <f>SUM(AU264)</f>
        <v>0</v>
      </c>
      <c r="AV263" s="55">
        <f>SUM(AV264)</f>
        <v>0</v>
      </c>
      <c r="AW263" s="55">
        <f>SUM(AW264)</f>
        <v>0</v>
      </c>
      <c r="AX263" s="39"/>
    </row>
    <row r="264" spans="1:50" ht="12.75" customHeight="1">
      <c r="A264" s="88"/>
      <c r="B264" s="81"/>
      <c r="C264" s="50"/>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51"/>
      <c r="AF264" s="52"/>
      <c r="AG264" s="52"/>
      <c r="AH264" s="52"/>
      <c r="AI264" s="52"/>
      <c r="AJ264" s="52"/>
      <c r="AK264" s="53"/>
      <c r="AL264" s="52"/>
      <c r="AM264" s="52"/>
      <c r="AN264" s="52"/>
      <c r="AO264" s="52"/>
      <c r="AP264" s="52"/>
      <c r="AQ264" s="52"/>
      <c r="AR264" s="52"/>
      <c r="AS264" s="52"/>
      <c r="AT264" s="52"/>
      <c r="AU264" s="52"/>
      <c r="AV264" s="52"/>
      <c r="AW264" s="52"/>
      <c r="AX264" s="39"/>
    </row>
    <row r="265" spans="1:50" ht="12.75" customHeight="1">
      <c r="A265" s="88" t="s">
        <v>313</v>
      </c>
      <c r="B265" s="81" t="s">
        <v>314</v>
      </c>
      <c r="C265" s="50">
        <v>1222</v>
      </c>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51"/>
      <c r="AF265" s="52">
        <f>AF266+AF267</f>
        <v>3607753</v>
      </c>
      <c r="AG265" s="52">
        <f>AG266+AG267</f>
        <v>3607728</v>
      </c>
      <c r="AH265" s="52">
        <f>AH266+AH267</f>
        <v>800332</v>
      </c>
      <c r="AI265" s="52">
        <f>AI266+AI267</f>
        <v>0</v>
      </c>
      <c r="AJ265" s="52">
        <f>AJ266+AJ267</f>
        <v>0</v>
      </c>
      <c r="AK265" s="52">
        <f>AK266+AK267</f>
        <v>0</v>
      </c>
      <c r="AL265" s="52">
        <f>AL266+AL267</f>
        <v>1697592</v>
      </c>
      <c r="AM265" s="52">
        <f>AM266+AM267</f>
        <v>1697592</v>
      </c>
      <c r="AN265" s="52">
        <f>AN266+AN267</f>
        <v>0</v>
      </c>
      <c r="AO265" s="52">
        <f>AO266+AO267</f>
        <v>0</v>
      </c>
      <c r="AP265" s="52">
        <f>AP266+AP267</f>
        <v>0</v>
      </c>
      <c r="AQ265" s="52">
        <f>AQ266+AQ267</f>
        <v>0</v>
      </c>
      <c r="AR265" s="52">
        <f>AR266+AR267</f>
        <v>0</v>
      </c>
      <c r="AS265" s="52">
        <f>AS266+AS267</f>
        <v>0</v>
      </c>
      <c r="AT265" s="52">
        <f>AT266+AT267</f>
        <v>0</v>
      </c>
      <c r="AU265" s="52">
        <f>AU266+AU267</f>
        <v>0</v>
      </c>
      <c r="AV265" s="52">
        <f>AV266+AV267</f>
        <v>0</v>
      </c>
      <c r="AW265" s="52">
        <f>AW266+AW267</f>
        <v>0</v>
      </c>
      <c r="AX265" s="39"/>
    </row>
    <row r="266" spans="1:50" ht="12.75" customHeight="1">
      <c r="A266" s="88"/>
      <c r="B266" s="81"/>
      <c r="C266" s="50"/>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51" t="s">
        <v>315</v>
      </c>
      <c r="AF266" s="52">
        <v>1697592</v>
      </c>
      <c r="AG266" s="52">
        <v>1697592</v>
      </c>
      <c r="AH266" s="52"/>
      <c r="AI266" s="52"/>
      <c r="AJ266" s="52"/>
      <c r="AK266" s="53"/>
      <c r="AL266" s="52">
        <v>1697592</v>
      </c>
      <c r="AM266" s="52">
        <v>1697592</v>
      </c>
      <c r="AN266" s="52"/>
      <c r="AO266" s="52"/>
      <c r="AP266" s="52"/>
      <c r="AQ266" s="52"/>
      <c r="AR266" s="52"/>
      <c r="AS266" s="52"/>
      <c r="AT266" s="52"/>
      <c r="AU266" s="52"/>
      <c r="AV266" s="52"/>
      <c r="AW266" s="52"/>
      <c r="AX266" s="39"/>
    </row>
    <row r="267" spans="1:50" ht="12.75" customHeight="1">
      <c r="A267" s="50"/>
      <c r="B267" s="90"/>
      <c r="C267" s="50"/>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51" t="s">
        <v>310</v>
      </c>
      <c r="AF267" s="52">
        <v>1910161</v>
      </c>
      <c r="AG267" s="52">
        <v>1910136</v>
      </c>
      <c r="AH267" s="52">
        <v>800332</v>
      </c>
      <c r="AI267" s="55"/>
      <c r="AJ267" s="55"/>
      <c r="AK267" s="56"/>
      <c r="AL267" s="91"/>
      <c r="AM267" s="91"/>
      <c r="AN267" s="91"/>
      <c r="AO267" s="92"/>
      <c r="AP267" s="92"/>
      <c r="AQ267" s="92"/>
      <c r="AR267" s="93"/>
      <c r="AS267" s="93"/>
      <c r="AT267" s="93"/>
      <c r="AU267" s="93"/>
      <c r="AV267" s="93"/>
      <c r="AW267" s="94"/>
      <c r="AX267" s="39"/>
    </row>
    <row r="268" spans="1:50" ht="93" customHeight="1">
      <c r="A268" s="72" t="s">
        <v>316</v>
      </c>
      <c r="B268" s="95" t="s">
        <v>317</v>
      </c>
      <c r="C268" s="72">
        <v>1300</v>
      </c>
      <c r="D268" s="13" t="s">
        <v>194</v>
      </c>
      <c r="E268" s="13" t="s">
        <v>194</v>
      </c>
      <c r="F268" s="13" t="s">
        <v>194</v>
      </c>
      <c r="G268" s="13" t="s">
        <v>194</v>
      </c>
      <c r="H268" s="13" t="s">
        <v>194</v>
      </c>
      <c r="I268" s="13" t="s">
        <v>194</v>
      </c>
      <c r="J268" s="13" t="s">
        <v>194</v>
      </c>
      <c r="K268" s="13" t="s">
        <v>194</v>
      </c>
      <c r="L268" s="13" t="s">
        <v>194</v>
      </c>
      <c r="M268" s="13" t="s">
        <v>194</v>
      </c>
      <c r="N268" s="13" t="s">
        <v>194</v>
      </c>
      <c r="O268" s="13" t="s">
        <v>194</v>
      </c>
      <c r="P268" s="13" t="s">
        <v>194</v>
      </c>
      <c r="Q268" s="13" t="s">
        <v>194</v>
      </c>
      <c r="R268" s="13" t="s">
        <v>194</v>
      </c>
      <c r="S268" s="13" t="s">
        <v>194</v>
      </c>
      <c r="T268" s="13" t="s">
        <v>194</v>
      </c>
      <c r="U268" s="13" t="s">
        <v>194</v>
      </c>
      <c r="V268" s="13" t="s">
        <v>194</v>
      </c>
      <c r="W268" s="13" t="s">
        <v>194</v>
      </c>
      <c r="X268" s="13" t="s">
        <v>194</v>
      </c>
      <c r="Y268" s="13" t="s">
        <v>194</v>
      </c>
      <c r="Z268" s="13" t="s">
        <v>194</v>
      </c>
      <c r="AA268" s="13" t="s">
        <v>194</v>
      </c>
      <c r="AB268" s="13" t="s">
        <v>194</v>
      </c>
      <c r="AC268" s="13" t="s">
        <v>194</v>
      </c>
      <c r="AD268" s="13" t="s">
        <v>194</v>
      </c>
      <c r="AE268" s="51" t="s">
        <v>194</v>
      </c>
      <c r="AF268" s="38">
        <f>AF269+AF295+AF300</f>
        <v>0</v>
      </c>
      <c r="AG268" s="38">
        <f>AG269+AG295+AG300</f>
        <v>0</v>
      </c>
      <c r="AH268" s="38">
        <f>AH269+AH295+AH300</f>
        <v>0</v>
      </c>
      <c r="AI268" s="38">
        <f>AI269+AI295+AI300</f>
        <v>0</v>
      </c>
      <c r="AJ268" s="38">
        <f>AJ269+AJ295+AJ300</f>
        <v>0</v>
      </c>
      <c r="AK268" s="96">
        <f>AK269+AK295+AK300</f>
        <v>0</v>
      </c>
      <c r="AL268" s="96">
        <f>AL269+AL295+AL300</f>
        <v>0</v>
      </c>
      <c r="AM268" s="96">
        <f>AM269+AM295+AM300</f>
        <v>0</v>
      </c>
      <c r="AN268" s="96">
        <f>AN269+AN295+AN300</f>
        <v>0</v>
      </c>
      <c r="AO268" s="96">
        <f>AO269+AO295+AO300</f>
        <v>0</v>
      </c>
      <c r="AP268" s="96">
        <f>AP269+AP295+AP300</f>
        <v>0</v>
      </c>
      <c r="AQ268" s="96">
        <f>AQ269+AQ295+AQ300</f>
        <v>0</v>
      </c>
      <c r="AR268" s="96">
        <f>AR269+AR295+AR300</f>
        <v>0</v>
      </c>
      <c r="AS268" s="96">
        <f>AS269+AS295+AS300</f>
        <v>0</v>
      </c>
      <c r="AT268" s="96">
        <f>AT269+AT295+AT300</f>
        <v>0</v>
      </c>
      <c r="AU268" s="96">
        <f>AU269+AU295+AU300</f>
        <v>0</v>
      </c>
      <c r="AV268" s="96">
        <f>AV269+AV295+AV300</f>
        <v>0</v>
      </c>
      <c r="AW268" s="38">
        <f>AW269+AW295+AW300</f>
        <v>0</v>
      </c>
      <c r="AX268" s="39"/>
    </row>
    <row r="269" spans="1:50" ht="12.75" customHeight="1">
      <c r="A269" s="97" t="s">
        <v>318</v>
      </c>
      <c r="B269" s="49" t="s">
        <v>319</v>
      </c>
      <c r="C269" s="50">
        <v>1301</v>
      </c>
      <c r="D269" s="13" t="s">
        <v>194</v>
      </c>
      <c r="E269" s="13" t="s">
        <v>194</v>
      </c>
      <c r="F269" s="13" t="s">
        <v>194</v>
      </c>
      <c r="G269" s="13" t="s">
        <v>194</v>
      </c>
      <c r="H269" s="13" t="s">
        <v>194</v>
      </c>
      <c r="I269" s="13" t="s">
        <v>194</v>
      </c>
      <c r="J269" s="13" t="s">
        <v>194</v>
      </c>
      <c r="K269" s="13" t="s">
        <v>194</v>
      </c>
      <c r="L269" s="13" t="s">
        <v>194</v>
      </c>
      <c r="M269" s="13" t="s">
        <v>194</v>
      </c>
      <c r="N269" s="13" t="s">
        <v>194</v>
      </c>
      <c r="O269" s="13" t="s">
        <v>194</v>
      </c>
      <c r="P269" s="13" t="s">
        <v>194</v>
      </c>
      <c r="Q269" s="13" t="s">
        <v>194</v>
      </c>
      <c r="R269" s="13" t="s">
        <v>194</v>
      </c>
      <c r="S269" s="13" t="s">
        <v>194</v>
      </c>
      <c r="T269" s="13" t="s">
        <v>194</v>
      </c>
      <c r="U269" s="13" t="s">
        <v>194</v>
      </c>
      <c r="V269" s="13" t="s">
        <v>194</v>
      </c>
      <c r="W269" s="13" t="s">
        <v>194</v>
      </c>
      <c r="X269" s="13" t="s">
        <v>194</v>
      </c>
      <c r="Y269" s="13" t="s">
        <v>194</v>
      </c>
      <c r="Z269" s="13" t="s">
        <v>194</v>
      </c>
      <c r="AA269" s="13" t="s">
        <v>194</v>
      </c>
      <c r="AB269" s="13" t="s">
        <v>194</v>
      </c>
      <c r="AC269" s="13" t="s">
        <v>194</v>
      </c>
      <c r="AD269" s="13" t="s">
        <v>194</v>
      </c>
      <c r="AE269" s="51" t="s">
        <v>194</v>
      </c>
      <c r="AF269" s="52">
        <f>AF271+AF273+AF275+AF277+AF279+AF281+AF283+AF285+AF287+AF289+AF291</f>
        <v>0</v>
      </c>
      <c r="AG269" s="52">
        <f>AG271+AG273+AG275+AG277+AG279+AG281+AG283+AG285+AG287+AG289+AG291</f>
        <v>0</v>
      </c>
      <c r="AH269" s="52">
        <f>AH271+AH273+AH275+AH277+AH279+AH281+AH283+AH285+AH287+AH289+AH291</f>
        <v>0</v>
      </c>
      <c r="AI269" s="52">
        <f>AI271+AI273+AI275+AI277+AI279+AI281+AI283+AI285+AI287+AI289+AI291</f>
        <v>0</v>
      </c>
      <c r="AJ269" s="52">
        <f>AJ271+AJ273+AJ275+AJ277+AJ279+AJ281+AJ283+AJ285+AJ287+AJ289+AJ291</f>
        <v>0</v>
      </c>
      <c r="AK269" s="53">
        <f>AK271+AK273+AK275+AK277+AK279+AK281+AK283+AK285+AK287+AK289+AK291</f>
        <v>0</v>
      </c>
      <c r="AL269" s="53">
        <f>AL271+AL273+AL275+AL277+AL279+AL281+AL283+AL285+AL287+AL289+AL291</f>
        <v>0</v>
      </c>
      <c r="AM269" s="53">
        <f>AM271+AM273+AM275+AM277+AM279+AM281+AM283+AM285+AM287+AM289+AM291</f>
        <v>0</v>
      </c>
      <c r="AN269" s="53">
        <f>AN271+AN273+AN275+AN277+AN279+AN281+AN283+AN285+AN287+AN289+AN291</f>
        <v>0</v>
      </c>
      <c r="AO269" s="53">
        <f>AO271+AO273+AO275+AO277+AO279+AO281+AO283+AO285+AO287+AO289+AO291</f>
        <v>0</v>
      </c>
      <c r="AP269" s="53">
        <f>AP271+AP273+AP275+AP277+AP279+AP281+AP283+AP285+AP287+AP289+AP291</f>
        <v>0</v>
      </c>
      <c r="AQ269" s="53">
        <f>AQ271+AQ273+AQ275+AQ277+AQ279+AQ281+AQ283+AQ285+AQ287+AQ289+AQ291</f>
        <v>0</v>
      </c>
      <c r="AR269" s="53">
        <f>AR271+AR273+AR275+AR277+AR279+AR281+AR283+AR285+AR287+AR289+AR291</f>
        <v>0</v>
      </c>
      <c r="AS269" s="53">
        <f>AS271+AS273+AS275+AS277+AS279+AS281+AS283+AS285+AS287+AS289+AS291</f>
        <v>0</v>
      </c>
      <c r="AT269" s="53">
        <f>AT271+AT273+AT275+AT277+AT279+AT281+AT283+AT285+AT287+AT289+AT291</f>
        <v>0</v>
      </c>
      <c r="AU269" s="53">
        <f>AU271+AU273+AU275+AU277+AU279+AU281+AU283+AU285+AU287+AU289+AU291</f>
        <v>0</v>
      </c>
      <c r="AV269" s="53">
        <f>AV271+AV273+AV275+AV277+AV279+AV281+AV283+AV285+AV287+AV289+AV291</f>
        <v>0</v>
      </c>
      <c r="AW269" s="52">
        <f>AW271+AW273+AW275+AW277+AW279+AW281+AW283+AW285+AW287+AW289+AW291</f>
        <v>0</v>
      </c>
      <c r="AX269" s="39"/>
    </row>
    <row r="270" spans="1:50" ht="12.75" customHeight="1">
      <c r="A270" s="97"/>
      <c r="B270" s="49" t="s">
        <v>45</v>
      </c>
      <c r="C270" s="50"/>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51"/>
      <c r="AF270" s="52"/>
      <c r="AG270" s="52"/>
      <c r="AH270" s="52"/>
      <c r="AI270" s="52"/>
      <c r="AJ270" s="52"/>
      <c r="AK270" s="53"/>
      <c r="AL270" s="39"/>
      <c r="AM270" s="39"/>
      <c r="AN270" s="39"/>
      <c r="AO270" s="39"/>
      <c r="AP270" s="39"/>
      <c r="AQ270" s="39"/>
      <c r="AR270" s="39"/>
      <c r="AS270" s="39"/>
      <c r="AT270" s="39"/>
      <c r="AU270" s="39"/>
      <c r="AV270" s="39"/>
      <c r="AW270" s="39"/>
      <c r="AX270" s="39"/>
    </row>
    <row r="271" spans="1:50" ht="12.75" customHeight="1">
      <c r="A271" s="97" t="s">
        <v>320</v>
      </c>
      <c r="B271" s="49" t="s">
        <v>321</v>
      </c>
      <c r="C271" s="50">
        <v>1302</v>
      </c>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51"/>
      <c r="AF271" s="55">
        <f>SUM(AF272)</f>
        <v>0</v>
      </c>
      <c r="AG271" s="55">
        <f>SUM(AG272)</f>
        <v>0</v>
      </c>
      <c r="AH271" s="55">
        <f>SUM(AH272)</f>
        <v>0</v>
      </c>
      <c r="AI271" s="55">
        <f>SUM(AI272)</f>
        <v>0</v>
      </c>
      <c r="AJ271" s="55">
        <f>SUM(AJ272)</f>
        <v>0</v>
      </c>
      <c r="AK271" s="56">
        <f>SUM(AK272)</f>
        <v>0</v>
      </c>
      <c r="AL271" s="55">
        <f>SUM(AL272)</f>
        <v>0</v>
      </c>
      <c r="AM271" s="55">
        <f>SUM(AM272)</f>
        <v>0</v>
      </c>
      <c r="AN271" s="55">
        <f>SUM(AN272)</f>
        <v>0</v>
      </c>
      <c r="AO271" s="55">
        <f>SUM(AO272)</f>
        <v>0</v>
      </c>
      <c r="AP271" s="55">
        <f>SUM(AP272)</f>
        <v>0</v>
      </c>
      <c r="AQ271" s="55">
        <f>SUM(AQ272)</f>
        <v>0</v>
      </c>
      <c r="AR271" s="55">
        <f>SUM(AR272)</f>
        <v>0</v>
      </c>
      <c r="AS271" s="55">
        <f>SUM(AS272)</f>
        <v>0</v>
      </c>
      <c r="AT271" s="55">
        <f>SUM(AT272)</f>
        <v>0</v>
      </c>
      <c r="AU271" s="55">
        <f>SUM(AU272)</f>
        <v>0</v>
      </c>
      <c r="AV271" s="55">
        <f>SUM(AV272)</f>
        <v>0</v>
      </c>
      <c r="AW271" s="55">
        <f>SUM(AW272)</f>
        <v>0</v>
      </c>
      <c r="AX271" s="39"/>
    </row>
    <row r="272" spans="1:50" ht="12.75" customHeight="1">
      <c r="A272" s="97"/>
      <c r="B272" s="49"/>
      <c r="C272" s="50"/>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51"/>
      <c r="AF272" s="52"/>
      <c r="AG272" s="52"/>
      <c r="AH272" s="52"/>
      <c r="AI272" s="52"/>
      <c r="AJ272" s="52"/>
      <c r="AK272" s="53"/>
      <c r="AL272" s="52"/>
      <c r="AM272" s="52"/>
      <c r="AN272" s="52"/>
      <c r="AO272" s="52"/>
      <c r="AP272" s="52"/>
      <c r="AQ272" s="52"/>
      <c r="AR272" s="52"/>
      <c r="AS272" s="52"/>
      <c r="AT272" s="52"/>
      <c r="AU272" s="52"/>
      <c r="AV272" s="52"/>
      <c r="AW272" s="52"/>
      <c r="AX272" s="39"/>
    </row>
    <row r="273" spans="1:50" ht="12.75" customHeight="1">
      <c r="A273" s="97" t="s">
        <v>322</v>
      </c>
      <c r="B273" s="49" t="s">
        <v>323</v>
      </c>
      <c r="C273" s="50">
        <v>1303</v>
      </c>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51"/>
      <c r="AF273" s="52">
        <f>SUM(AF274)</f>
        <v>0</v>
      </c>
      <c r="AG273" s="52">
        <f>SUM(AG274)</f>
        <v>0</v>
      </c>
      <c r="AH273" s="52">
        <f>SUM(AH274)</f>
        <v>0</v>
      </c>
      <c r="AI273" s="52">
        <f>SUM(AI274)</f>
        <v>0</v>
      </c>
      <c r="AJ273" s="52">
        <f>SUM(AJ274)</f>
        <v>0</v>
      </c>
      <c r="AK273" s="53">
        <f>SUM(AK274)</f>
        <v>0</v>
      </c>
      <c r="AL273" s="52">
        <f>SUM(AL274)</f>
        <v>0</v>
      </c>
      <c r="AM273" s="52">
        <f>SUM(AM274)</f>
        <v>0</v>
      </c>
      <c r="AN273" s="52">
        <f>SUM(AN274)</f>
        <v>0</v>
      </c>
      <c r="AO273" s="52">
        <f>SUM(AO274)</f>
        <v>0</v>
      </c>
      <c r="AP273" s="52">
        <f>SUM(AP274)</f>
        <v>0</v>
      </c>
      <c r="AQ273" s="52">
        <f>SUM(AQ274)</f>
        <v>0</v>
      </c>
      <c r="AR273" s="52">
        <f>SUM(AR274)</f>
        <v>0</v>
      </c>
      <c r="AS273" s="52">
        <f>SUM(AS274)</f>
        <v>0</v>
      </c>
      <c r="AT273" s="52">
        <f>SUM(AT274)</f>
        <v>0</v>
      </c>
      <c r="AU273" s="52">
        <f>SUM(AU274)</f>
        <v>0</v>
      </c>
      <c r="AV273" s="52">
        <f>SUM(AV274)</f>
        <v>0</v>
      </c>
      <c r="AW273" s="52">
        <f>SUM(AW274)</f>
        <v>0</v>
      </c>
      <c r="AX273" s="39"/>
    </row>
    <row r="274" spans="1:50" ht="12.75" customHeight="1">
      <c r="A274" s="97"/>
      <c r="B274" s="49"/>
      <c r="C274" s="50"/>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51"/>
      <c r="AF274" s="52"/>
      <c r="AG274" s="52"/>
      <c r="AH274" s="52"/>
      <c r="AI274" s="52"/>
      <c r="AJ274" s="52"/>
      <c r="AK274" s="53"/>
      <c r="AL274" s="52"/>
      <c r="AM274" s="52"/>
      <c r="AN274" s="52"/>
      <c r="AO274" s="52"/>
      <c r="AP274" s="52"/>
      <c r="AQ274" s="52"/>
      <c r="AR274" s="52"/>
      <c r="AS274" s="52"/>
      <c r="AT274" s="52"/>
      <c r="AU274" s="52"/>
      <c r="AV274" s="52"/>
      <c r="AW274" s="52"/>
      <c r="AX274" s="39"/>
    </row>
    <row r="275" spans="1:50" ht="39" customHeight="1">
      <c r="A275" s="97" t="s">
        <v>324</v>
      </c>
      <c r="B275" s="49" t="s">
        <v>325</v>
      </c>
      <c r="C275" s="50">
        <v>1304</v>
      </c>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51"/>
      <c r="AF275" s="52">
        <f>SUM(AF276)</f>
        <v>0</v>
      </c>
      <c r="AG275" s="52">
        <f>SUM(AG276)</f>
        <v>0</v>
      </c>
      <c r="AH275" s="52">
        <f>SUM(AH276)</f>
        <v>0</v>
      </c>
      <c r="AI275" s="52">
        <f>SUM(AI276)</f>
        <v>0</v>
      </c>
      <c r="AJ275" s="52">
        <f>SUM(AJ276)</f>
        <v>0</v>
      </c>
      <c r="AK275" s="53">
        <f>SUM(AK276)</f>
        <v>0</v>
      </c>
      <c r="AL275" s="52">
        <f>SUM(AL276)</f>
        <v>0</v>
      </c>
      <c r="AM275" s="52">
        <f>SUM(AM276)</f>
        <v>0</v>
      </c>
      <c r="AN275" s="52">
        <f>SUM(AN276)</f>
        <v>0</v>
      </c>
      <c r="AO275" s="52">
        <f>SUM(AO276)</f>
        <v>0</v>
      </c>
      <c r="AP275" s="52">
        <f>SUM(AP276)</f>
        <v>0</v>
      </c>
      <c r="AQ275" s="52">
        <f>SUM(AQ276)</f>
        <v>0</v>
      </c>
      <c r="AR275" s="52">
        <f>SUM(AR276)</f>
        <v>0</v>
      </c>
      <c r="AS275" s="52">
        <f>SUM(AS276)</f>
        <v>0</v>
      </c>
      <c r="AT275" s="52">
        <f>SUM(AT276)</f>
        <v>0</v>
      </c>
      <c r="AU275" s="52">
        <f>SUM(AU276)</f>
        <v>0</v>
      </c>
      <c r="AV275" s="52">
        <f>SUM(AV276)</f>
        <v>0</v>
      </c>
      <c r="AW275" s="52">
        <f>SUM(AW276)</f>
        <v>0</v>
      </c>
      <c r="AX275" s="39"/>
    </row>
    <row r="276" spans="1:50" ht="12.75" customHeight="1">
      <c r="A276" s="97"/>
      <c r="B276" s="49"/>
      <c r="C276" s="50"/>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51"/>
      <c r="AF276" s="52"/>
      <c r="AG276" s="52"/>
      <c r="AH276" s="52"/>
      <c r="AI276" s="52"/>
      <c r="AJ276" s="52"/>
      <c r="AK276" s="53"/>
      <c r="AL276" s="52"/>
      <c r="AM276" s="52"/>
      <c r="AN276" s="52"/>
      <c r="AO276" s="52"/>
      <c r="AP276" s="52"/>
      <c r="AQ276" s="52"/>
      <c r="AR276" s="52"/>
      <c r="AS276" s="52"/>
      <c r="AT276" s="52"/>
      <c r="AU276" s="52"/>
      <c r="AV276" s="52"/>
      <c r="AW276" s="52"/>
      <c r="AX276" s="39"/>
    </row>
    <row r="277" spans="1:50" ht="12.75" customHeight="1">
      <c r="A277" s="97" t="s">
        <v>326</v>
      </c>
      <c r="B277" s="49" t="s">
        <v>327</v>
      </c>
      <c r="C277" s="50">
        <v>1305</v>
      </c>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51"/>
      <c r="AF277" s="52">
        <f>SUM(AF278)</f>
        <v>0</v>
      </c>
      <c r="AG277" s="52">
        <f>SUM(AG278)</f>
        <v>0</v>
      </c>
      <c r="AH277" s="52">
        <f>SUM(AH278)</f>
        <v>0</v>
      </c>
      <c r="AI277" s="52">
        <f>SUM(AI278)</f>
        <v>0</v>
      </c>
      <c r="AJ277" s="52">
        <f>SUM(AJ278)</f>
        <v>0</v>
      </c>
      <c r="AK277" s="53">
        <f>SUM(AK278)</f>
        <v>0</v>
      </c>
      <c r="AL277" s="52">
        <f>SUM(AL278)</f>
        <v>0</v>
      </c>
      <c r="AM277" s="52">
        <f>SUM(AM278)</f>
        <v>0</v>
      </c>
      <c r="AN277" s="52">
        <f>SUM(AN278)</f>
        <v>0</v>
      </c>
      <c r="AO277" s="52">
        <f>SUM(AO278)</f>
        <v>0</v>
      </c>
      <c r="AP277" s="52">
        <f>SUM(AP278)</f>
        <v>0</v>
      </c>
      <c r="AQ277" s="52">
        <f>SUM(AQ278)</f>
        <v>0</v>
      </c>
      <c r="AR277" s="52">
        <f>SUM(AR278)</f>
        <v>0</v>
      </c>
      <c r="AS277" s="52">
        <f>SUM(AS278)</f>
        <v>0</v>
      </c>
      <c r="AT277" s="52">
        <f>SUM(AT278)</f>
        <v>0</v>
      </c>
      <c r="AU277" s="52">
        <f>SUM(AU278)</f>
        <v>0</v>
      </c>
      <c r="AV277" s="52">
        <f>SUM(AV278)</f>
        <v>0</v>
      </c>
      <c r="AW277" s="52">
        <f>SUM(AW278)</f>
        <v>0</v>
      </c>
      <c r="AX277" s="39"/>
    </row>
    <row r="278" spans="1:50" ht="12.75" customHeight="1">
      <c r="A278" s="97"/>
      <c r="B278" s="49"/>
      <c r="C278" s="50"/>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51"/>
      <c r="AF278" s="52"/>
      <c r="AG278" s="52"/>
      <c r="AH278" s="52"/>
      <c r="AI278" s="52"/>
      <c r="AJ278" s="52"/>
      <c r="AK278" s="53"/>
      <c r="AL278" s="52"/>
      <c r="AM278" s="52"/>
      <c r="AN278" s="52"/>
      <c r="AO278" s="52"/>
      <c r="AP278" s="52"/>
      <c r="AQ278" s="52"/>
      <c r="AR278" s="52"/>
      <c r="AS278" s="52"/>
      <c r="AT278" s="52"/>
      <c r="AU278" s="52"/>
      <c r="AV278" s="52"/>
      <c r="AW278" s="52"/>
      <c r="AX278" s="39"/>
    </row>
    <row r="279" spans="1:50" ht="12.75" customHeight="1">
      <c r="A279" s="97" t="s">
        <v>328</v>
      </c>
      <c r="B279" s="49" t="s">
        <v>329</v>
      </c>
      <c r="C279" s="50">
        <v>1306</v>
      </c>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51"/>
      <c r="AF279" s="52">
        <f>SUM(AF280)</f>
        <v>0</v>
      </c>
      <c r="AG279" s="52">
        <f>SUM(AG280)</f>
        <v>0</v>
      </c>
      <c r="AH279" s="52">
        <f>SUM(AH280)</f>
        <v>0</v>
      </c>
      <c r="AI279" s="52">
        <f>SUM(AI280)</f>
        <v>0</v>
      </c>
      <c r="AJ279" s="52">
        <f>SUM(AJ280)</f>
        <v>0</v>
      </c>
      <c r="AK279" s="53">
        <f>SUM(AK280)</f>
        <v>0</v>
      </c>
      <c r="AL279" s="52">
        <f>SUM(AL280)</f>
        <v>0</v>
      </c>
      <c r="AM279" s="52">
        <f>SUM(AM280)</f>
        <v>0</v>
      </c>
      <c r="AN279" s="52">
        <f>SUM(AN280)</f>
        <v>0</v>
      </c>
      <c r="AO279" s="52">
        <f>SUM(AO280)</f>
        <v>0</v>
      </c>
      <c r="AP279" s="52">
        <f>SUM(AP280)</f>
        <v>0</v>
      </c>
      <c r="AQ279" s="52">
        <f>SUM(AQ280)</f>
        <v>0</v>
      </c>
      <c r="AR279" s="52">
        <f>SUM(AR280)</f>
        <v>0</v>
      </c>
      <c r="AS279" s="52">
        <f>SUM(AS280)</f>
        <v>0</v>
      </c>
      <c r="AT279" s="52">
        <f>SUM(AT280)</f>
        <v>0</v>
      </c>
      <c r="AU279" s="52">
        <f>SUM(AU280)</f>
        <v>0</v>
      </c>
      <c r="AV279" s="52">
        <f>SUM(AV280)</f>
        <v>0</v>
      </c>
      <c r="AW279" s="52">
        <f>SUM(AW280)</f>
        <v>0</v>
      </c>
      <c r="AX279" s="39"/>
    </row>
    <row r="280" spans="1:50" ht="12.75" customHeight="1">
      <c r="A280" s="97"/>
      <c r="B280" s="49"/>
      <c r="C280" s="50"/>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51"/>
      <c r="AF280" s="52"/>
      <c r="AG280" s="52"/>
      <c r="AH280" s="52"/>
      <c r="AI280" s="52"/>
      <c r="AJ280" s="52"/>
      <c r="AK280" s="53"/>
      <c r="AL280" s="52"/>
      <c r="AM280" s="52"/>
      <c r="AN280" s="52"/>
      <c r="AO280" s="52"/>
      <c r="AP280" s="52"/>
      <c r="AQ280" s="52"/>
      <c r="AR280" s="52"/>
      <c r="AS280" s="52"/>
      <c r="AT280" s="52"/>
      <c r="AU280" s="52"/>
      <c r="AV280" s="52"/>
      <c r="AW280" s="52"/>
      <c r="AX280" s="39"/>
    </row>
    <row r="281" spans="1:50" ht="12.75" customHeight="1">
      <c r="A281" s="97" t="s">
        <v>330</v>
      </c>
      <c r="B281" s="49" t="s">
        <v>331</v>
      </c>
      <c r="C281" s="50">
        <v>1307</v>
      </c>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51"/>
      <c r="AF281" s="52">
        <f>AF282</f>
        <v>0</v>
      </c>
      <c r="AG281" s="52">
        <f>AG282</f>
        <v>0</v>
      </c>
      <c r="AH281" s="52">
        <f>AH282</f>
        <v>0</v>
      </c>
      <c r="AI281" s="52">
        <f>AI282</f>
        <v>0</v>
      </c>
      <c r="AJ281" s="52">
        <f>AJ282</f>
        <v>0</v>
      </c>
      <c r="AK281" s="53">
        <f>AK282</f>
        <v>0</v>
      </c>
      <c r="AL281" s="52">
        <f>AL282</f>
        <v>0</v>
      </c>
      <c r="AM281" s="52">
        <f>AM282</f>
        <v>0</v>
      </c>
      <c r="AN281" s="52">
        <f>AN282</f>
        <v>0</v>
      </c>
      <c r="AO281" s="52">
        <f>AO282</f>
        <v>0</v>
      </c>
      <c r="AP281" s="52">
        <f>AP282</f>
        <v>0</v>
      </c>
      <c r="AQ281" s="52">
        <f>AQ282</f>
        <v>0</v>
      </c>
      <c r="AR281" s="52">
        <f>AR282</f>
        <v>0</v>
      </c>
      <c r="AS281" s="52">
        <f>AS282</f>
        <v>0</v>
      </c>
      <c r="AT281" s="52">
        <f>AT282</f>
        <v>0</v>
      </c>
      <c r="AU281" s="52">
        <f>AU282</f>
        <v>0</v>
      </c>
      <c r="AV281" s="52">
        <f>AV282</f>
        <v>0</v>
      </c>
      <c r="AW281" s="52">
        <f>AW282</f>
        <v>0</v>
      </c>
      <c r="AX281" s="39"/>
    </row>
    <row r="282" spans="1:50" ht="12.75" customHeight="1">
      <c r="A282" s="97"/>
      <c r="B282" s="49"/>
      <c r="C282" s="50"/>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51"/>
      <c r="AF282" s="52"/>
      <c r="AG282" s="52"/>
      <c r="AH282" s="52"/>
      <c r="AI282" s="52"/>
      <c r="AJ282" s="52"/>
      <c r="AK282" s="53"/>
      <c r="AL282" s="52"/>
      <c r="AM282" s="52"/>
      <c r="AN282" s="52"/>
      <c r="AO282" s="52"/>
      <c r="AP282" s="52"/>
      <c r="AQ282" s="52"/>
      <c r="AR282" s="52"/>
      <c r="AS282" s="52"/>
      <c r="AT282" s="52"/>
      <c r="AU282" s="52"/>
      <c r="AV282" s="52"/>
      <c r="AW282" s="52"/>
      <c r="AX282" s="39"/>
    </row>
    <row r="283" spans="1:50" ht="12.75" customHeight="1">
      <c r="A283" s="97" t="s">
        <v>332</v>
      </c>
      <c r="B283" s="49" t="s">
        <v>333</v>
      </c>
      <c r="C283" s="50">
        <v>1308</v>
      </c>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51"/>
      <c r="AF283" s="52">
        <f>SUM(AF284)</f>
        <v>0</v>
      </c>
      <c r="AG283" s="52">
        <f>SUM(AG284)</f>
        <v>0</v>
      </c>
      <c r="AH283" s="52">
        <f>SUM(AH284)</f>
        <v>0</v>
      </c>
      <c r="AI283" s="52">
        <f>SUM(AI284)</f>
        <v>0</v>
      </c>
      <c r="AJ283" s="52">
        <f>SUM(AJ284)</f>
        <v>0</v>
      </c>
      <c r="AK283" s="53">
        <f>SUM(AK284)</f>
        <v>0</v>
      </c>
      <c r="AL283" s="52">
        <f>SUM(AL284)</f>
        <v>0</v>
      </c>
      <c r="AM283" s="52">
        <f>SUM(AM284)</f>
        <v>0</v>
      </c>
      <c r="AN283" s="52">
        <f>SUM(AN284)</f>
        <v>0</v>
      </c>
      <c r="AO283" s="52">
        <f>SUM(AO284)</f>
        <v>0</v>
      </c>
      <c r="AP283" s="52">
        <f>SUM(AP284)</f>
        <v>0</v>
      </c>
      <c r="AQ283" s="52">
        <f>SUM(AQ284)</f>
        <v>0</v>
      </c>
      <c r="AR283" s="52">
        <f>SUM(AR284)</f>
        <v>0</v>
      </c>
      <c r="AS283" s="52">
        <f>SUM(AS284)</f>
        <v>0</v>
      </c>
      <c r="AT283" s="52">
        <f>SUM(AT284)</f>
        <v>0</v>
      </c>
      <c r="AU283" s="52">
        <f>SUM(AU284)</f>
        <v>0</v>
      </c>
      <c r="AV283" s="52">
        <f>SUM(AV284)</f>
        <v>0</v>
      </c>
      <c r="AW283" s="52">
        <f>SUM(AW284)</f>
        <v>0</v>
      </c>
      <c r="AX283" s="39"/>
    </row>
    <row r="284" spans="1:50" ht="12.75" customHeight="1">
      <c r="A284" s="97"/>
      <c r="B284" s="49"/>
      <c r="C284" s="50"/>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51"/>
      <c r="AF284" s="52"/>
      <c r="AG284" s="52"/>
      <c r="AH284" s="52"/>
      <c r="AI284" s="52"/>
      <c r="AJ284" s="52"/>
      <c r="AK284" s="53"/>
      <c r="AL284" s="52"/>
      <c r="AM284" s="52"/>
      <c r="AN284" s="52"/>
      <c r="AO284" s="52"/>
      <c r="AP284" s="52"/>
      <c r="AQ284" s="52"/>
      <c r="AR284" s="52"/>
      <c r="AS284" s="52"/>
      <c r="AT284" s="52"/>
      <c r="AU284" s="52"/>
      <c r="AV284" s="52"/>
      <c r="AW284" s="52"/>
      <c r="AX284" s="39"/>
    </row>
    <row r="285" spans="1:50" ht="24" customHeight="1">
      <c r="A285" s="97" t="s">
        <v>334</v>
      </c>
      <c r="B285" s="49" t="s">
        <v>335</v>
      </c>
      <c r="C285" s="50">
        <v>1309</v>
      </c>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51"/>
      <c r="AF285" s="52">
        <f>SUM(AF286)</f>
        <v>0</v>
      </c>
      <c r="AG285" s="52">
        <f>SUM(AG286)</f>
        <v>0</v>
      </c>
      <c r="AH285" s="52">
        <f>SUM(AH286)</f>
        <v>0</v>
      </c>
      <c r="AI285" s="52">
        <f>SUM(AI286)</f>
        <v>0</v>
      </c>
      <c r="AJ285" s="52">
        <f>SUM(AJ286)</f>
        <v>0</v>
      </c>
      <c r="AK285" s="53">
        <f>SUM(AK286)</f>
        <v>0</v>
      </c>
      <c r="AL285" s="52">
        <f>SUM(AL286)</f>
        <v>0</v>
      </c>
      <c r="AM285" s="52">
        <f>SUM(AM286)</f>
        <v>0</v>
      </c>
      <c r="AN285" s="52">
        <f>SUM(AN286)</f>
        <v>0</v>
      </c>
      <c r="AO285" s="52">
        <f>SUM(AO286)</f>
        <v>0</v>
      </c>
      <c r="AP285" s="52">
        <f>SUM(AP286)</f>
        <v>0</v>
      </c>
      <c r="AQ285" s="52">
        <f>SUM(AQ286)</f>
        <v>0</v>
      </c>
      <c r="AR285" s="52">
        <f>SUM(AR286)</f>
        <v>0</v>
      </c>
      <c r="AS285" s="52">
        <f>SUM(AS286)</f>
        <v>0</v>
      </c>
      <c r="AT285" s="52">
        <f>SUM(AT286)</f>
        <v>0</v>
      </c>
      <c r="AU285" s="52">
        <f>SUM(AU286)</f>
        <v>0</v>
      </c>
      <c r="AV285" s="52">
        <f>SUM(AV286)</f>
        <v>0</v>
      </c>
      <c r="AW285" s="52">
        <f>SUM(AW286)</f>
        <v>0</v>
      </c>
      <c r="AX285" s="39"/>
    </row>
    <row r="286" spans="1:50" ht="12.75" customHeight="1">
      <c r="A286" s="97"/>
      <c r="B286" s="49"/>
      <c r="C286" s="50"/>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51"/>
      <c r="AF286" s="52"/>
      <c r="AG286" s="52"/>
      <c r="AH286" s="52"/>
      <c r="AI286" s="52"/>
      <c r="AJ286" s="52"/>
      <c r="AK286" s="53"/>
      <c r="AL286" s="52"/>
      <c r="AM286" s="52"/>
      <c r="AN286" s="52"/>
      <c r="AO286" s="52"/>
      <c r="AP286" s="52"/>
      <c r="AQ286" s="52"/>
      <c r="AR286" s="52"/>
      <c r="AS286" s="52"/>
      <c r="AT286" s="52"/>
      <c r="AU286" s="52"/>
      <c r="AV286" s="52"/>
      <c r="AW286" s="52"/>
      <c r="AX286" s="39"/>
    </row>
    <row r="287" spans="1:50" ht="30.75" customHeight="1">
      <c r="A287" s="97" t="s">
        <v>336</v>
      </c>
      <c r="B287" s="49" t="s">
        <v>337</v>
      </c>
      <c r="C287" s="50">
        <v>1310</v>
      </c>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51"/>
      <c r="AF287" s="52">
        <f>SUM(AF288)</f>
        <v>0</v>
      </c>
      <c r="AG287" s="52">
        <f>SUM(AG288)</f>
        <v>0</v>
      </c>
      <c r="AH287" s="52">
        <f>SUM(AH288)</f>
        <v>0</v>
      </c>
      <c r="AI287" s="52">
        <f>SUM(AI288)</f>
        <v>0</v>
      </c>
      <c r="AJ287" s="52">
        <f>SUM(AJ288)</f>
        <v>0</v>
      </c>
      <c r="AK287" s="53">
        <f>SUM(AK288)</f>
        <v>0</v>
      </c>
      <c r="AL287" s="52">
        <f>SUM(AL288)</f>
        <v>0</v>
      </c>
      <c r="AM287" s="52">
        <f>SUM(AM288)</f>
        <v>0</v>
      </c>
      <c r="AN287" s="52">
        <f>SUM(AN288)</f>
        <v>0</v>
      </c>
      <c r="AO287" s="52">
        <f>SUM(AO288)</f>
        <v>0</v>
      </c>
      <c r="AP287" s="52">
        <f>SUM(AP288)</f>
        <v>0</v>
      </c>
      <c r="AQ287" s="52">
        <f>SUM(AQ288)</f>
        <v>0</v>
      </c>
      <c r="AR287" s="52">
        <f>SUM(AR288)</f>
        <v>0</v>
      </c>
      <c r="AS287" s="52">
        <f>SUM(AS288)</f>
        <v>0</v>
      </c>
      <c r="AT287" s="52">
        <f>SUM(AT288)</f>
        <v>0</v>
      </c>
      <c r="AU287" s="52">
        <f>SUM(AU288)</f>
        <v>0</v>
      </c>
      <c r="AV287" s="52">
        <f>SUM(AV288)</f>
        <v>0</v>
      </c>
      <c r="AW287" s="52">
        <f>SUM(AW288)</f>
        <v>0</v>
      </c>
      <c r="AX287" s="39"/>
    </row>
    <row r="288" spans="1:50" ht="12.75" customHeight="1">
      <c r="A288" s="97"/>
      <c r="B288" s="49"/>
      <c r="C288" s="50"/>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51"/>
      <c r="AF288" s="52"/>
      <c r="AG288" s="52"/>
      <c r="AH288" s="52"/>
      <c r="AI288" s="52"/>
      <c r="AJ288" s="52"/>
      <c r="AK288" s="53"/>
      <c r="AL288" s="52"/>
      <c r="AM288" s="52"/>
      <c r="AN288" s="52"/>
      <c r="AO288" s="52"/>
      <c r="AP288" s="52"/>
      <c r="AQ288" s="52"/>
      <c r="AR288" s="52"/>
      <c r="AS288" s="52"/>
      <c r="AT288" s="52"/>
      <c r="AU288" s="52"/>
      <c r="AV288" s="52"/>
      <c r="AW288" s="52"/>
      <c r="AX288" s="39"/>
    </row>
    <row r="289" spans="1:50" ht="12.75" customHeight="1">
      <c r="A289" s="97" t="s">
        <v>338</v>
      </c>
      <c r="B289" s="49" t="s">
        <v>339</v>
      </c>
      <c r="C289" s="50">
        <v>1311</v>
      </c>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51"/>
      <c r="AF289" s="52">
        <f>SUM(AF290)</f>
        <v>0</v>
      </c>
      <c r="AG289" s="52">
        <f>SUM(AG290)</f>
        <v>0</v>
      </c>
      <c r="AH289" s="52">
        <f>SUM(AH290)</f>
        <v>0</v>
      </c>
      <c r="AI289" s="52">
        <f>SUM(AI290)</f>
        <v>0</v>
      </c>
      <c r="AJ289" s="52">
        <f>SUM(AJ290)</f>
        <v>0</v>
      </c>
      <c r="AK289" s="53">
        <f>SUM(AK290)</f>
        <v>0</v>
      </c>
      <c r="AL289" s="52">
        <f>SUM(AL290)</f>
        <v>0</v>
      </c>
      <c r="AM289" s="52">
        <f>SUM(AM290)</f>
        <v>0</v>
      </c>
      <c r="AN289" s="52">
        <f>SUM(AN290)</f>
        <v>0</v>
      </c>
      <c r="AO289" s="52">
        <f>SUM(AO290)</f>
        <v>0</v>
      </c>
      <c r="AP289" s="52">
        <f>SUM(AP290)</f>
        <v>0</v>
      </c>
      <c r="AQ289" s="52">
        <f>SUM(AQ290)</f>
        <v>0</v>
      </c>
      <c r="AR289" s="52">
        <f>SUM(AR290)</f>
        <v>0</v>
      </c>
      <c r="AS289" s="52">
        <f>SUM(AS290)</f>
        <v>0</v>
      </c>
      <c r="AT289" s="52">
        <f>SUM(AT290)</f>
        <v>0</v>
      </c>
      <c r="AU289" s="52">
        <f>SUM(AU290)</f>
        <v>0</v>
      </c>
      <c r="AV289" s="52">
        <f>SUM(AV290)</f>
        <v>0</v>
      </c>
      <c r="AW289" s="52">
        <f>SUM(AW290)</f>
        <v>0</v>
      </c>
      <c r="AX289" s="39"/>
    </row>
    <row r="290" spans="1:50" ht="12.75" customHeight="1">
      <c r="A290" s="97"/>
      <c r="B290" s="49"/>
      <c r="C290" s="50"/>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51"/>
      <c r="AF290" s="52"/>
      <c r="AG290" s="52"/>
      <c r="AH290" s="52"/>
      <c r="AI290" s="52"/>
      <c r="AJ290" s="52"/>
      <c r="AK290" s="53"/>
      <c r="AL290" s="52"/>
      <c r="AM290" s="52"/>
      <c r="AN290" s="52"/>
      <c r="AO290" s="52"/>
      <c r="AP290" s="52"/>
      <c r="AQ290" s="52"/>
      <c r="AR290" s="52"/>
      <c r="AS290" s="52"/>
      <c r="AT290" s="52"/>
      <c r="AU290" s="52"/>
      <c r="AV290" s="52"/>
      <c r="AW290" s="52"/>
      <c r="AX290" s="39"/>
    </row>
    <row r="291" spans="1:50" ht="12.75" customHeight="1">
      <c r="A291" s="97" t="s">
        <v>340</v>
      </c>
      <c r="B291" s="49" t="s">
        <v>341</v>
      </c>
      <c r="C291" s="50">
        <v>1312</v>
      </c>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51"/>
      <c r="AF291" s="52">
        <f>SUM(AF292)</f>
        <v>0</v>
      </c>
      <c r="AG291" s="52">
        <f>SUM(AG292)</f>
        <v>0</v>
      </c>
      <c r="AH291" s="52">
        <f>SUM(AH292)</f>
        <v>0</v>
      </c>
      <c r="AI291" s="52">
        <f>SUM(AI292)</f>
        <v>0</v>
      </c>
      <c r="AJ291" s="52">
        <f>SUM(AJ292)</f>
        <v>0</v>
      </c>
      <c r="AK291" s="53">
        <f>SUM(AK292)</f>
        <v>0</v>
      </c>
      <c r="AL291" s="52">
        <f>SUM(AL292)</f>
        <v>0</v>
      </c>
      <c r="AM291" s="52">
        <f>SUM(AM292)</f>
        <v>0</v>
      </c>
      <c r="AN291" s="52">
        <f>SUM(AN292)</f>
        <v>0</v>
      </c>
      <c r="AO291" s="52">
        <f>SUM(AO292)</f>
        <v>0</v>
      </c>
      <c r="AP291" s="52">
        <f>SUM(AP292)</f>
        <v>0</v>
      </c>
      <c r="AQ291" s="52">
        <f>SUM(AQ292)</f>
        <v>0</v>
      </c>
      <c r="AR291" s="52">
        <f>SUM(AR292)</f>
        <v>0</v>
      </c>
      <c r="AS291" s="52">
        <f>SUM(AS292)</f>
        <v>0</v>
      </c>
      <c r="AT291" s="52">
        <f>SUM(AT292)</f>
        <v>0</v>
      </c>
      <c r="AU291" s="52">
        <f>SUM(AU292)</f>
        <v>0</v>
      </c>
      <c r="AV291" s="52">
        <f>SUM(AV292)</f>
        <v>0</v>
      </c>
      <c r="AW291" s="52">
        <f>SUM(AW292)</f>
        <v>0</v>
      </c>
      <c r="AX291" s="39"/>
    </row>
    <row r="292" spans="1:50" ht="12.75" customHeight="1">
      <c r="A292" s="97"/>
      <c r="B292" s="49"/>
      <c r="C292" s="50"/>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51"/>
      <c r="AF292" s="52"/>
      <c r="AG292" s="52"/>
      <c r="AH292" s="52"/>
      <c r="AI292" s="55"/>
      <c r="AJ292" s="55"/>
      <c r="AK292" s="56"/>
      <c r="AL292" s="52"/>
      <c r="AM292" s="52"/>
      <c r="AN292" s="52"/>
      <c r="AO292" s="52"/>
      <c r="AP292" s="52"/>
      <c r="AQ292" s="52"/>
      <c r="AR292" s="52"/>
      <c r="AS292" s="52"/>
      <c r="AT292" s="52"/>
      <c r="AU292" s="52"/>
      <c r="AV292" s="52"/>
      <c r="AW292" s="52"/>
      <c r="AX292" s="39"/>
    </row>
    <row r="293" spans="1:50" ht="12.75" customHeight="1">
      <c r="A293" s="97" t="s">
        <v>342</v>
      </c>
      <c r="B293" s="49" t="s">
        <v>343</v>
      </c>
      <c r="C293" s="50"/>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51"/>
      <c r="AF293" s="52"/>
      <c r="AG293" s="52"/>
      <c r="AH293" s="52"/>
      <c r="AI293" s="55"/>
      <c r="AJ293" s="55"/>
      <c r="AK293" s="56"/>
      <c r="AL293" s="52"/>
      <c r="AM293" s="52"/>
      <c r="AN293" s="52"/>
      <c r="AO293" s="52"/>
      <c r="AP293" s="52"/>
      <c r="AQ293" s="52"/>
      <c r="AR293" s="52"/>
      <c r="AS293" s="52"/>
      <c r="AT293" s="52"/>
      <c r="AU293" s="52"/>
      <c r="AV293" s="52"/>
      <c r="AW293" s="52"/>
      <c r="AX293" s="39"/>
    </row>
    <row r="294" spans="1:50" ht="12.75" customHeight="1">
      <c r="A294" s="97"/>
      <c r="B294" s="49"/>
      <c r="C294" s="50"/>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51"/>
      <c r="AF294" s="52"/>
      <c r="AG294" s="52"/>
      <c r="AH294" s="52"/>
      <c r="AI294" s="55"/>
      <c r="AJ294" s="55"/>
      <c r="AK294" s="56"/>
      <c r="AL294" s="52"/>
      <c r="AM294" s="52"/>
      <c r="AN294" s="52"/>
      <c r="AO294" s="52"/>
      <c r="AP294" s="52"/>
      <c r="AQ294" s="52"/>
      <c r="AR294" s="52"/>
      <c r="AS294" s="52"/>
      <c r="AT294" s="52"/>
      <c r="AU294" s="52"/>
      <c r="AV294" s="52"/>
      <c r="AW294" s="52"/>
      <c r="AX294" s="39"/>
    </row>
    <row r="295" spans="1:50" ht="12.75" customHeight="1">
      <c r="A295" s="98" t="s">
        <v>344</v>
      </c>
      <c r="B295" s="78" t="s">
        <v>345</v>
      </c>
      <c r="C295" s="14">
        <v>1400</v>
      </c>
      <c r="D295" s="13" t="s">
        <v>194</v>
      </c>
      <c r="E295" s="13" t="s">
        <v>194</v>
      </c>
      <c r="F295" s="13" t="s">
        <v>194</v>
      </c>
      <c r="G295" s="13" t="s">
        <v>194</v>
      </c>
      <c r="H295" s="13" t="s">
        <v>194</v>
      </c>
      <c r="I295" s="13" t="s">
        <v>194</v>
      </c>
      <c r="J295" s="13" t="s">
        <v>194</v>
      </c>
      <c r="K295" s="13" t="s">
        <v>194</v>
      </c>
      <c r="L295" s="13" t="s">
        <v>194</v>
      </c>
      <c r="M295" s="13" t="s">
        <v>194</v>
      </c>
      <c r="N295" s="13" t="s">
        <v>194</v>
      </c>
      <c r="O295" s="13" t="s">
        <v>194</v>
      </c>
      <c r="P295" s="13" t="s">
        <v>194</v>
      </c>
      <c r="Q295" s="13" t="s">
        <v>194</v>
      </c>
      <c r="R295" s="13" t="s">
        <v>194</v>
      </c>
      <c r="S295" s="13" t="s">
        <v>194</v>
      </c>
      <c r="T295" s="13" t="s">
        <v>194</v>
      </c>
      <c r="U295" s="13" t="s">
        <v>194</v>
      </c>
      <c r="V295" s="13" t="s">
        <v>194</v>
      </c>
      <c r="W295" s="13" t="s">
        <v>194</v>
      </c>
      <c r="X295" s="13" t="s">
        <v>194</v>
      </c>
      <c r="Y295" s="13" t="s">
        <v>194</v>
      </c>
      <c r="Z295" s="13" t="s">
        <v>194</v>
      </c>
      <c r="AA295" s="13" t="s">
        <v>194</v>
      </c>
      <c r="AB295" s="13" t="s">
        <v>194</v>
      </c>
      <c r="AC295" s="13" t="s">
        <v>194</v>
      </c>
      <c r="AD295" s="13" t="s">
        <v>194</v>
      </c>
      <c r="AE295" s="51" t="s">
        <v>194</v>
      </c>
      <c r="AF295" s="52">
        <f>AF296+AF298+AF299</f>
        <v>0</v>
      </c>
      <c r="AG295" s="52">
        <f>AG296+AG298+AG299</f>
        <v>0</v>
      </c>
      <c r="AH295" s="52">
        <f>AH296+AH298+AH299</f>
        <v>0</v>
      </c>
      <c r="AI295" s="52">
        <f>AI296+AI298+AI299</f>
        <v>0</v>
      </c>
      <c r="AJ295" s="52">
        <f>AJ296+AJ298+AJ299</f>
        <v>0</v>
      </c>
      <c r="AK295" s="53">
        <f>AK296+AK298+AK299</f>
        <v>0</v>
      </c>
      <c r="AL295" s="52">
        <f>AL296+AL298+AL299</f>
        <v>0</v>
      </c>
      <c r="AM295" s="52">
        <f>AM296+AM298+AM299</f>
        <v>0</v>
      </c>
      <c r="AN295" s="52">
        <f>AN296+AN298+AN299</f>
        <v>0</v>
      </c>
      <c r="AO295" s="52">
        <f>AO296+AO298+AO299</f>
        <v>0</v>
      </c>
      <c r="AP295" s="52">
        <f>AP296+AP298+AP299</f>
        <v>0</v>
      </c>
      <c r="AQ295" s="52">
        <f>AQ296+AQ298+AQ299</f>
        <v>0</v>
      </c>
      <c r="AR295" s="52">
        <f>AR296+AR298+AR299</f>
        <v>0</v>
      </c>
      <c r="AS295" s="52">
        <f>AS296+AS298+AS299</f>
        <v>0</v>
      </c>
      <c r="AT295" s="52">
        <f>AT296+AT298+AT299</f>
        <v>0</v>
      </c>
      <c r="AU295" s="52">
        <f>AU296+AU298+AU299</f>
        <v>0</v>
      </c>
      <c r="AV295" s="52">
        <f>AV296+AV298+AV299</f>
        <v>0</v>
      </c>
      <c r="AW295" s="52">
        <f>AW296+AW298+AW299</f>
        <v>0</v>
      </c>
      <c r="AX295" s="39"/>
    </row>
    <row r="296" spans="1:50" ht="12.75" customHeight="1">
      <c r="A296" s="97" t="s">
        <v>346</v>
      </c>
      <c r="B296" s="78" t="s">
        <v>347</v>
      </c>
      <c r="C296" s="14">
        <v>1401</v>
      </c>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51"/>
      <c r="AF296" s="55">
        <f>SUM(AF297)</f>
        <v>0</v>
      </c>
      <c r="AG296" s="55">
        <f>SUM(AG297)</f>
        <v>0</v>
      </c>
      <c r="AH296" s="55">
        <f>SUM(AH297)</f>
        <v>0</v>
      </c>
      <c r="AI296" s="55">
        <f>SUM(AI297)</f>
        <v>0</v>
      </c>
      <c r="AJ296" s="55">
        <f>SUM(AJ297)</f>
        <v>0</v>
      </c>
      <c r="AK296" s="56">
        <f>SUM(AK297)</f>
        <v>0</v>
      </c>
      <c r="AL296" s="55">
        <f>SUM(AL297)</f>
        <v>0</v>
      </c>
      <c r="AM296" s="55">
        <f>SUM(AM297)</f>
        <v>0</v>
      </c>
      <c r="AN296" s="55">
        <f>SUM(AN297)</f>
        <v>0</v>
      </c>
      <c r="AO296" s="55">
        <f>SUM(AO297)</f>
        <v>0</v>
      </c>
      <c r="AP296" s="55">
        <f>SUM(AP297)</f>
        <v>0</v>
      </c>
      <c r="AQ296" s="55">
        <f>SUM(AQ297)</f>
        <v>0</v>
      </c>
      <c r="AR296" s="55">
        <f>SUM(AR297)</f>
        <v>0</v>
      </c>
      <c r="AS296" s="55">
        <f>SUM(AS297)</f>
        <v>0</v>
      </c>
      <c r="AT296" s="55">
        <f>SUM(AT297)</f>
        <v>0</v>
      </c>
      <c r="AU296" s="55">
        <f>SUM(AU297)</f>
        <v>0</v>
      </c>
      <c r="AV296" s="55">
        <f>SUM(AV297)</f>
        <v>0</v>
      </c>
      <c r="AW296" s="55">
        <f>SUM(AW297)</f>
        <v>0</v>
      </c>
      <c r="AX296" s="39"/>
    </row>
    <row r="297" spans="1:50" ht="12.75" customHeight="1">
      <c r="A297" s="97"/>
      <c r="B297" s="78"/>
      <c r="C297" s="14"/>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51"/>
      <c r="AF297" s="52"/>
      <c r="AG297" s="52"/>
      <c r="AH297" s="52"/>
      <c r="AI297" s="55"/>
      <c r="AJ297" s="55"/>
      <c r="AK297" s="56"/>
      <c r="AL297" s="52"/>
      <c r="AM297" s="52"/>
      <c r="AN297" s="52"/>
      <c r="AO297" s="52"/>
      <c r="AP297" s="52"/>
      <c r="AQ297" s="52"/>
      <c r="AR297" s="52"/>
      <c r="AS297" s="52"/>
      <c r="AT297" s="52"/>
      <c r="AU297" s="52"/>
      <c r="AV297" s="52"/>
      <c r="AW297" s="52"/>
      <c r="AX297" s="39"/>
    </row>
    <row r="298" spans="1:50" ht="12.75" customHeight="1">
      <c r="A298" s="97" t="s">
        <v>348</v>
      </c>
      <c r="B298" s="78" t="s">
        <v>347</v>
      </c>
      <c r="C298" s="14">
        <v>1402</v>
      </c>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51"/>
      <c r="AF298" s="55">
        <f>AF299</f>
        <v>0</v>
      </c>
      <c r="AG298" s="55">
        <f>AG299</f>
        <v>0</v>
      </c>
      <c r="AH298" s="55">
        <f>AH299</f>
        <v>0</v>
      </c>
      <c r="AI298" s="55">
        <f>AI299</f>
        <v>0</v>
      </c>
      <c r="AJ298" s="55">
        <f>AJ299</f>
        <v>0</v>
      </c>
      <c r="AK298" s="55">
        <f>AK299</f>
        <v>0</v>
      </c>
      <c r="AL298" s="55">
        <f>AL299</f>
        <v>0</v>
      </c>
      <c r="AM298" s="55">
        <f>AM299</f>
        <v>0</v>
      </c>
      <c r="AN298" s="55">
        <f>AN299</f>
        <v>0</v>
      </c>
      <c r="AO298" s="55">
        <f>AO299</f>
        <v>0</v>
      </c>
      <c r="AP298" s="55">
        <f>AP299</f>
        <v>0</v>
      </c>
      <c r="AQ298" s="55">
        <f>AQ299</f>
        <v>0</v>
      </c>
      <c r="AR298" s="55">
        <f>AR299</f>
        <v>0</v>
      </c>
      <c r="AS298" s="55">
        <f>AS299</f>
        <v>0</v>
      </c>
      <c r="AT298" s="55">
        <f>AT299</f>
        <v>0</v>
      </c>
      <c r="AU298" s="55">
        <f>AU299</f>
        <v>0</v>
      </c>
      <c r="AV298" s="55">
        <f>AV299</f>
        <v>0</v>
      </c>
      <c r="AW298" s="55">
        <f>AW299</f>
        <v>0</v>
      </c>
      <c r="AX298" s="39"/>
    </row>
    <row r="299" spans="1:50" ht="12.75" customHeight="1">
      <c r="A299" s="97" t="s">
        <v>349</v>
      </c>
      <c r="B299" s="78"/>
      <c r="C299" s="14" t="s">
        <v>347</v>
      </c>
      <c r="D299" s="13"/>
      <c r="E299" s="99"/>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51"/>
      <c r="AF299" s="52"/>
      <c r="AG299" s="52"/>
      <c r="AH299" s="52"/>
      <c r="AI299" s="55"/>
      <c r="AJ299" s="55"/>
      <c r="AK299" s="56"/>
      <c r="AL299" s="52"/>
      <c r="AM299" s="52"/>
      <c r="AN299" s="52"/>
      <c r="AO299" s="52"/>
      <c r="AP299" s="52"/>
      <c r="AQ299" s="52"/>
      <c r="AR299" s="52"/>
      <c r="AS299" s="52"/>
      <c r="AT299" s="52"/>
      <c r="AU299" s="52"/>
      <c r="AV299" s="52"/>
      <c r="AW299" s="52"/>
      <c r="AX299" s="39"/>
    </row>
    <row r="300" spans="1:50" ht="12.75" customHeight="1">
      <c r="A300" s="98" t="s">
        <v>350</v>
      </c>
      <c r="B300" s="95" t="s">
        <v>351</v>
      </c>
      <c r="C300" s="50">
        <v>1500</v>
      </c>
      <c r="D300" s="13" t="s">
        <v>194</v>
      </c>
      <c r="E300" s="13" t="s">
        <v>194</v>
      </c>
      <c r="F300" s="13" t="s">
        <v>194</v>
      </c>
      <c r="G300" s="13" t="s">
        <v>194</v>
      </c>
      <c r="H300" s="13" t="s">
        <v>194</v>
      </c>
      <c r="I300" s="13" t="s">
        <v>194</v>
      </c>
      <c r="J300" s="13" t="s">
        <v>194</v>
      </c>
      <c r="K300" s="13" t="s">
        <v>194</v>
      </c>
      <c r="L300" s="13" t="s">
        <v>194</v>
      </c>
      <c r="M300" s="13" t="s">
        <v>194</v>
      </c>
      <c r="N300" s="13" t="s">
        <v>194</v>
      </c>
      <c r="O300" s="13" t="s">
        <v>194</v>
      </c>
      <c r="P300" s="13" t="s">
        <v>194</v>
      </c>
      <c r="Q300" s="13" t="s">
        <v>194</v>
      </c>
      <c r="R300" s="13" t="s">
        <v>194</v>
      </c>
      <c r="S300" s="13" t="s">
        <v>194</v>
      </c>
      <c r="T300" s="13" t="s">
        <v>194</v>
      </c>
      <c r="U300" s="13" t="s">
        <v>194</v>
      </c>
      <c r="V300" s="13" t="s">
        <v>194</v>
      </c>
      <c r="W300" s="13" t="s">
        <v>194</v>
      </c>
      <c r="X300" s="13" t="s">
        <v>194</v>
      </c>
      <c r="Y300" s="13" t="s">
        <v>194</v>
      </c>
      <c r="Z300" s="13" t="s">
        <v>194</v>
      </c>
      <c r="AA300" s="13" t="s">
        <v>194</v>
      </c>
      <c r="AB300" s="13" t="s">
        <v>194</v>
      </c>
      <c r="AC300" s="13" t="s">
        <v>194</v>
      </c>
      <c r="AD300" s="13" t="s">
        <v>194</v>
      </c>
      <c r="AE300" s="51" t="s">
        <v>194</v>
      </c>
      <c r="AF300" s="52">
        <f>AF301+AF303+AF305</f>
        <v>0</v>
      </c>
      <c r="AG300" s="52">
        <f>AG301+AG303+AG305</f>
        <v>0</v>
      </c>
      <c r="AH300" s="52">
        <f>AH301+AH303+AH305</f>
        <v>0</v>
      </c>
      <c r="AI300" s="52">
        <f>AI301+AI303+AI305</f>
        <v>0</v>
      </c>
      <c r="AJ300" s="52">
        <f>AJ301+AJ303+AJ305</f>
        <v>0</v>
      </c>
      <c r="AK300" s="53">
        <f>AK301+AK303+AK305</f>
        <v>0</v>
      </c>
      <c r="AL300" s="52">
        <f>AL301+AL303+AL305</f>
        <v>0</v>
      </c>
      <c r="AM300" s="52">
        <f>AM301+AM303+AM305</f>
        <v>0</v>
      </c>
      <c r="AN300" s="52">
        <f>AN301+AN303+AN305</f>
        <v>0</v>
      </c>
      <c r="AO300" s="52">
        <f>AO301+AO303+AO305</f>
        <v>0</v>
      </c>
      <c r="AP300" s="52">
        <f>AP301+AP303+AP305</f>
        <v>0</v>
      </c>
      <c r="AQ300" s="52">
        <f>AQ301+AQ303+AQ305</f>
        <v>0</v>
      </c>
      <c r="AR300" s="52">
        <f>AR301+AR303+AR305</f>
        <v>0</v>
      </c>
      <c r="AS300" s="52">
        <f>AS301+AS303+AS305</f>
        <v>0</v>
      </c>
      <c r="AT300" s="52">
        <f>AT301+AT303+AT305</f>
        <v>0</v>
      </c>
      <c r="AU300" s="52">
        <f>AU301+AU303+AU305</f>
        <v>0</v>
      </c>
      <c r="AV300" s="52">
        <f>AV301+AV303+AV305</f>
        <v>0</v>
      </c>
      <c r="AW300" s="52">
        <f>AW301+AW303+AW305</f>
        <v>0</v>
      </c>
      <c r="AX300" s="39"/>
    </row>
    <row r="301" spans="1:50" ht="12.75" customHeight="1">
      <c r="A301" s="100" t="s">
        <v>352</v>
      </c>
      <c r="B301" s="101" t="s">
        <v>349</v>
      </c>
      <c r="C301" s="14">
        <v>1501</v>
      </c>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51"/>
      <c r="AF301" s="55">
        <f>SUM(AF302)</f>
        <v>0</v>
      </c>
      <c r="AG301" s="55">
        <f>SUM(AG302)</f>
        <v>0</v>
      </c>
      <c r="AH301" s="55">
        <f>SUM(AH302)</f>
        <v>0</v>
      </c>
      <c r="AI301" s="55">
        <f>SUM(AI302)</f>
        <v>0</v>
      </c>
      <c r="AJ301" s="55">
        <f>SUM(AJ302)</f>
        <v>0</v>
      </c>
      <c r="AK301" s="56">
        <f>SUM(AK302)</f>
        <v>0</v>
      </c>
      <c r="AL301" s="55">
        <f>SUM(AL302)</f>
        <v>0</v>
      </c>
      <c r="AM301" s="55">
        <f>SUM(AM302)</f>
        <v>0</v>
      </c>
      <c r="AN301" s="55">
        <f>SUM(AN302)</f>
        <v>0</v>
      </c>
      <c r="AO301" s="55">
        <f>SUM(AO302)</f>
        <v>0</v>
      </c>
      <c r="AP301" s="55">
        <f>SUM(AP302)</f>
        <v>0</v>
      </c>
      <c r="AQ301" s="55">
        <f>SUM(AQ302)</f>
        <v>0</v>
      </c>
      <c r="AR301" s="55">
        <f>SUM(AR302)</f>
        <v>0</v>
      </c>
      <c r="AS301" s="55">
        <f>SUM(AS302)</f>
        <v>0</v>
      </c>
      <c r="AT301" s="55">
        <f>SUM(AT302)</f>
        <v>0</v>
      </c>
      <c r="AU301" s="55">
        <f>SUM(AU302)</f>
        <v>0</v>
      </c>
      <c r="AV301" s="55">
        <f>SUM(AV302)</f>
        <v>0</v>
      </c>
      <c r="AW301" s="55">
        <f>SUM(AW302)</f>
        <v>0</v>
      </c>
      <c r="AX301" s="39"/>
    </row>
    <row r="302" spans="1:50" ht="12.75" customHeight="1">
      <c r="A302" s="100"/>
      <c r="B302" s="101"/>
      <c r="C302" s="14"/>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51"/>
      <c r="AF302" s="55"/>
      <c r="AG302" s="55"/>
      <c r="AH302" s="55"/>
      <c r="AI302" s="55"/>
      <c r="AJ302" s="55"/>
      <c r="AK302" s="56"/>
      <c r="AL302" s="55"/>
      <c r="AM302" s="55"/>
      <c r="AN302" s="55"/>
      <c r="AO302" s="55"/>
      <c r="AP302" s="55"/>
      <c r="AQ302" s="55"/>
      <c r="AR302" s="55"/>
      <c r="AS302" s="55"/>
      <c r="AT302" s="55"/>
      <c r="AU302" s="55"/>
      <c r="AV302" s="55"/>
      <c r="AW302" s="55"/>
      <c r="AX302" s="39"/>
    </row>
    <row r="303" spans="1:50" ht="12.75" customHeight="1">
      <c r="A303" s="100" t="s">
        <v>353</v>
      </c>
      <c r="B303" s="101" t="s">
        <v>349</v>
      </c>
      <c r="C303" s="14">
        <v>1502</v>
      </c>
      <c r="D303" s="13"/>
      <c r="E303" s="13"/>
      <c r="F303" s="14"/>
      <c r="G303" s="14"/>
      <c r="H303" s="14"/>
      <c r="I303" s="14"/>
      <c r="J303" s="14"/>
      <c r="K303" s="14"/>
      <c r="L303" s="14"/>
      <c r="M303" s="14"/>
      <c r="N303" s="14"/>
      <c r="O303" s="14"/>
      <c r="P303" s="14"/>
      <c r="Q303" s="14"/>
      <c r="R303" s="14"/>
      <c r="S303" s="14"/>
      <c r="T303" s="14"/>
      <c r="U303" s="14"/>
      <c r="V303" s="14"/>
      <c r="W303" s="14"/>
      <c r="X303" s="14"/>
      <c r="Y303" s="14"/>
      <c r="Z303" s="14"/>
      <c r="AA303" s="13"/>
      <c r="AB303" s="13"/>
      <c r="AC303" s="13"/>
      <c r="AD303" s="13"/>
      <c r="AE303" s="51"/>
      <c r="AF303" s="55">
        <f>SUM(AF304)</f>
        <v>0</v>
      </c>
      <c r="AG303" s="55">
        <f>SUM(AG304)</f>
        <v>0</v>
      </c>
      <c r="AH303" s="55">
        <f>SUM(AH304)</f>
        <v>0</v>
      </c>
      <c r="AI303" s="55">
        <f>SUM(AI304)</f>
        <v>0</v>
      </c>
      <c r="AJ303" s="55">
        <f>SUM(AJ304)</f>
        <v>0</v>
      </c>
      <c r="AK303" s="56">
        <f>SUM(AK304)</f>
        <v>0</v>
      </c>
      <c r="AL303" s="55">
        <f>SUM(AL304)</f>
        <v>0</v>
      </c>
      <c r="AM303" s="55">
        <f>SUM(AM304)</f>
        <v>0</v>
      </c>
      <c r="AN303" s="55">
        <f>SUM(AN304)</f>
        <v>0</v>
      </c>
      <c r="AO303" s="55">
        <f>SUM(AO304)</f>
        <v>0</v>
      </c>
      <c r="AP303" s="55">
        <f>SUM(AP304)</f>
        <v>0</v>
      </c>
      <c r="AQ303" s="55">
        <f>SUM(AQ304)</f>
        <v>0</v>
      </c>
      <c r="AR303" s="55">
        <f>SUM(AR304)</f>
        <v>0</v>
      </c>
      <c r="AS303" s="55">
        <f>SUM(AS304)</f>
        <v>0</v>
      </c>
      <c r="AT303" s="55">
        <f>SUM(AT304)</f>
        <v>0</v>
      </c>
      <c r="AU303" s="55">
        <f>SUM(AU304)</f>
        <v>0</v>
      </c>
      <c r="AV303" s="55">
        <f>SUM(AV304)</f>
        <v>0</v>
      </c>
      <c r="AW303" s="55">
        <f>SUM(AW304)</f>
        <v>0</v>
      </c>
      <c r="AX303" s="39"/>
    </row>
    <row r="304" spans="1:50" ht="12.75" customHeight="1">
      <c r="A304" s="100"/>
      <c r="B304" s="101"/>
      <c r="C304" s="14"/>
      <c r="D304" s="13"/>
      <c r="E304" s="13"/>
      <c r="F304" s="14"/>
      <c r="G304" s="14"/>
      <c r="H304" s="14"/>
      <c r="I304" s="14"/>
      <c r="J304" s="14"/>
      <c r="K304" s="14"/>
      <c r="L304" s="14"/>
      <c r="M304" s="14"/>
      <c r="N304" s="14"/>
      <c r="O304" s="14"/>
      <c r="P304" s="14"/>
      <c r="Q304" s="14"/>
      <c r="R304" s="14"/>
      <c r="S304" s="14"/>
      <c r="T304" s="14"/>
      <c r="U304" s="14"/>
      <c r="V304" s="14"/>
      <c r="W304" s="14"/>
      <c r="X304" s="14"/>
      <c r="Y304" s="14"/>
      <c r="Z304" s="14"/>
      <c r="AA304" s="13"/>
      <c r="AB304" s="13"/>
      <c r="AC304" s="13"/>
      <c r="AD304" s="13"/>
      <c r="AE304" s="51"/>
      <c r="AF304" s="52"/>
      <c r="AG304" s="52"/>
      <c r="AH304" s="52"/>
      <c r="AI304" s="55"/>
      <c r="AJ304" s="55"/>
      <c r="AK304" s="56"/>
      <c r="AL304" s="39"/>
      <c r="AM304" s="39"/>
      <c r="AN304" s="39"/>
      <c r="AO304" s="39"/>
      <c r="AP304" s="39"/>
      <c r="AQ304" s="39"/>
      <c r="AR304" s="39"/>
      <c r="AS304" s="39"/>
      <c r="AT304" s="39"/>
      <c r="AU304" s="39"/>
      <c r="AV304" s="39"/>
      <c r="AW304" s="39"/>
      <c r="AX304" s="39"/>
    </row>
    <row r="305" spans="1:50" ht="12.75" customHeight="1">
      <c r="A305" s="100" t="s">
        <v>349</v>
      </c>
      <c r="B305" s="102"/>
      <c r="C305" s="14" t="s">
        <v>347</v>
      </c>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51"/>
      <c r="AF305" s="52"/>
      <c r="AG305" s="52"/>
      <c r="AH305" s="52"/>
      <c r="AI305" s="55"/>
      <c r="AJ305" s="55"/>
      <c r="AK305" s="56"/>
      <c r="AL305" s="39"/>
      <c r="AM305" s="39"/>
      <c r="AN305" s="39"/>
      <c r="AO305" s="39"/>
      <c r="AP305" s="39"/>
      <c r="AQ305" s="39"/>
      <c r="AR305" s="39"/>
      <c r="AS305" s="39"/>
      <c r="AT305" s="39"/>
      <c r="AU305" s="39"/>
      <c r="AV305" s="39"/>
      <c r="AW305" s="39"/>
      <c r="AX305" s="39"/>
    </row>
    <row r="306" spans="1:50" ht="26.25" customHeight="1">
      <c r="A306" s="98" t="s">
        <v>354</v>
      </c>
      <c r="B306" s="95" t="s">
        <v>355</v>
      </c>
      <c r="C306" s="72">
        <v>1600</v>
      </c>
      <c r="D306" s="79" t="s">
        <v>194</v>
      </c>
      <c r="E306" s="79" t="s">
        <v>194</v>
      </c>
      <c r="F306" s="79" t="s">
        <v>194</v>
      </c>
      <c r="G306" s="79" t="s">
        <v>194</v>
      </c>
      <c r="H306" s="79" t="s">
        <v>194</v>
      </c>
      <c r="I306" s="79" t="s">
        <v>194</v>
      </c>
      <c r="J306" s="79" t="s">
        <v>194</v>
      </c>
      <c r="K306" s="79" t="s">
        <v>194</v>
      </c>
      <c r="L306" s="79" t="s">
        <v>194</v>
      </c>
      <c r="M306" s="79" t="s">
        <v>194</v>
      </c>
      <c r="N306" s="79" t="s">
        <v>194</v>
      </c>
      <c r="O306" s="79" t="s">
        <v>194</v>
      </c>
      <c r="P306" s="79" t="s">
        <v>194</v>
      </c>
      <c r="Q306" s="79" t="s">
        <v>194</v>
      </c>
      <c r="R306" s="79" t="s">
        <v>194</v>
      </c>
      <c r="S306" s="79" t="s">
        <v>194</v>
      </c>
      <c r="T306" s="79" t="s">
        <v>194</v>
      </c>
      <c r="U306" s="79" t="s">
        <v>194</v>
      </c>
      <c r="V306" s="79" t="s">
        <v>194</v>
      </c>
      <c r="W306" s="79" t="s">
        <v>194</v>
      </c>
      <c r="X306" s="79" t="s">
        <v>194</v>
      </c>
      <c r="Y306" s="79" t="s">
        <v>194</v>
      </c>
      <c r="Z306" s="79" t="s">
        <v>194</v>
      </c>
      <c r="AA306" s="79" t="s">
        <v>194</v>
      </c>
      <c r="AB306" s="79" t="s">
        <v>194</v>
      </c>
      <c r="AC306" s="79" t="s">
        <v>194</v>
      </c>
      <c r="AD306" s="79" t="s">
        <v>194</v>
      </c>
      <c r="AE306" s="80" t="s">
        <v>194</v>
      </c>
      <c r="AF306" s="38">
        <f>AF307+AF340</f>
        <v>46826527</v>
      </c>
      <c r="AG306" s="38">
        <f>AG307+AG340</f>
        <v>46767743.68</v>
      </c>
      <c r="AH306" s="38">
        <f>AH307+AH340</f>
        <v>53866506</v>
      </c>
      <c r="AI306" s="38">
        <f>AI307+AI340</f>
        <v>44802221.67</v>
      </c>
      <c r="AJ306" s="38">
        <f>AJ307+AJ340</f>
        <v>650700</v>
      </c>
      <c r="AK306" s="96">
        <f>AK307+AK340</f>
        <v>650700</v>
      </c>
      <c r="AL306" s="38">
        <f>AL307+AL340</f>
        <v>1048604</v>
      </c>
      <c r="AM306" s="38">
        <f>AM307+AM340</f>
        <v>999304</v>
      </c>
      <c r="AN306" s="38">
        <f>AN307+AN340</f>
        <v>1639235</v>
      </c>
      <c r="AO306" s="38">
        <f>AO307+AO340</f>
        <v>0</v>
      </c>
      <c r="AP306" s="38">
        <f>AP307+AP340</f>
        <v>0</v>
      </c>
      <c r="AQ306" s="38">
        <f>AQ307+AQ340</f>
        <v>0</v>
      </c>
      <c r="AR306" s="38">
        <f>AR307+AR340</f>
        <v>0</v>
      </c>
      <c r="AS306" s="38">
        <f>AS307+AS340</f>
        <v>0</v>
      </c>
      <c r="AT306" s="38">
        <f>AT307+AT340</f>
        <v>0</v>
      </c>
      <c r="AU306" s="38">
        <f>AU307+AU340</f>
        <v>0</v>
      </c>
      <c r="AV306" s="38">
        <f>AV307+AV340</f>
        <v>0</v>
      </c>
      <c r="AW306" s="38">
        <f>AW307+AW340</f>
        <v>0</v>
      </c>
      <c r="AX306" s="39"/>
    </row>
    <row r="307" spans="1:50" ht="38.25" customHeight="1">
      <c r="A307" s="100" t="s">
        <v>356</v>
      </c>
      <c r="B307" s="49" t="s">
        <v>357</v>
      </c>
      <c r="C307" s="50">
        <v>1601</v>
      </c>
      <c r="D307" s="13" t="s">
        <v>194</v>
      </c>
      <c r="E307" s="13" t="s">
        <v>194</v>
      </c>
      <c r="F307" s="13" t="s">
        <v>194</v>
      </c>
      <c r="G307" s="13" t="s">
        <v>194</v>
      </c>
      <c r="H307" s="13" t="s">
        <v>194</v>
      </c>
      <c r="I307" s="13" t="s">
        <v>194</v>
      </c>
      <c r="J307" s="13" t="s">
        <v>194</v>
      </c>
      <c r="K307" s="13" t="s">
        <v>194</v>
      </c>
      <c r="L307" s="13" t="s">
        <v>194</v>
      </c>
      <c r="M307" s="13" t="s">
        <v>194</v>
      </c>
      <c r="N307" s="13" t="s">
        <v>194</v>
      </c>
      <c r="O307" s="13" t="s">
        <v>194</v>
      </c>
      <c r="P307" s="13" t="s">
        <v>194</v>
      </c>
      <c r="Q307" s="13" t="s">
        <v>194</v>
      </c>
      <c r="R307" s="13" t="s">
        <v>194</v>
      </c>
      <c r="S307" s="13" t="s">
        <v>194</v>
      </c>
      <c r="T307" s="13" t="s">
        <v>194</v>
      </c>
      <c r="U307" s="13" t="s">
        <v>194</v>
      </c>
      <c r="V307" s="13" t="s">
        <v>194</v>
      </c>
      <c r="W307" s="13" t="s">
        <v>194</v>
      </c>
      <c r="X307" s="13" t="s">
        <v>194</v>
      </c>
      <c r="Y307" s="13" t="s">
        <v>194</v>
      </c>
      <c r="Z307" s="13" t="s">
        <v>194</v>
      </c>
      <c r="AA307" s="13" t="s">
        <v>194</v>
      </c>
      <c r="AB307" s="13" t="s">
        <v>194</v>
      </c>
      <c r="AC307" s="13" t="s">
        <v>194</v>
      </c>
      <c r="AD307" s="13" t="s">
        <v>194</v>
      </c>
      <c r="AE307" s="51" t="s">
        <v>194</v>
      </c>
      <c r="AF307" s="52">
        <f>AF308+AF310+AF312+AF314+AF317+AF328+AF332+AF334+AF336+AF322+AF325</f>
        <v>46762690</v>
      </c>
      <c r="AG307" s="52">
        <f>AG308+AG310+AG312+AG314+AG317+AG328+AG332+AG334+AG336+AG322</f>
        <v>46703908</v>
      </c>
      <c r="AH307" s="52">
        <f>AH308+AH310+AH312+AH314+AH317+AH328+AH332+AH334+AH336+AH322</f>
        <v>53848750</v>
      </c>
      <c r="AI307" s="52">
        <f>AI308+AI310+AI312+AI314+AI317+AI328+AI332+AI334+AI336+AI322</f>
        <v>44756350.99</v>
      </c>
      <c r="AJ307" s="52">
        <f>AJ308+AJ310+AJ312+AJ314+AJ317+AJ328+AJ332+AJ334+AJ336+AJ322</f>
        <v>650700</v>
      </c>
      <c r="AK307" s="53">
        <f>AK308+AK310+AK312+AK314+AK317+AK328+AK332+AK334+AK336+AK322</f>
        <v>650700</v>
      </c>
      <c r="AL307" s="52">
        <f>AL308+AL310+AL312+AL314+AL317+AL328+AL332+AL334+AL336+AL322+AL325</f>
        <v>1048604</v>
      </c>
      <c r="AM307" s="52">
        <f>AM308+AM310+AM312+AM314+AM317+AM328+AM332+AM334+AM336+AM322+AM325</f>
        <v>999304</v>
      </c>
      <c r="AN307" s="52">
        <f>AN308+AN310+AN312+AN314+AN317+AN328+AN332+AN334+AN336+AN322+AN325</f>
        <v>1639235</v>
      </c>
      <c r="AO307" s="52">
        <f>AO308+AO310+AO312+AO314+AO317+AO328+AO332+AO334+AO336+AO322+AO325</f>
        <v>0</v>
      </c>
      <c r="AP307" s="52">
        <f>AP308+AP310+AP312+AP314+AP317+AP328+AP332+AP334+AP336+AP322+AP325</f>
        <v>0</v>
      </c>
      <c r="AQ307" s="52">
        <f>AQ308+AQ310+AQ312+AQ314+AQ317+AQ328+AQ332+AQ334+AQ336+AQ322+AQ325</f>
        <v>0</v>
      </c>
      <c r="AR307" s="52">
        <f>AR308+AR310+AR312+AR314+AR317+AR328+AR332+AR334+AR336+AR322+AR325</f>
        <v>0</v>
      </c>
      <c r="AS307" s="52">
        <f>AS308+AS310+AS312+AS314+AS317+AS328+AS332+AS334+AS336+AS322+AS325</f>
        <v>0</v>
      </c>
      <c r="AT307" s="52">
        <f>AT308+AT310+AT312+AT314+AT317+AT328+AT332+AT334+AT336+AT322+AT325</f>
        <v>0</v>
      </c>
      <c r="AU307" s="52">
        <f>AU308+AU310+AU312+AU314+AU317+AU328+AU332+AU334+AU336+AU322+AU325</f>
        <v>0</v>
      </c>
      <c r="AV307" s="52">
        <f>AV308+AV310+AV312+AV314+AV317+AV328+AV332+AV334+AV336+AV322+AV325</f>
        <v>0</v>
      </c>
      <c r="AW307" s="52">
        <f>AW308+AW310+AW312+AW314+AW317+AW328+AW332+AW334+AW336+AW322+AW325</f>
        <v>0</v>
      </c>
      <c r="AX307" s="39"/>
    </row>
    <row r="308" spans="1:50" ht="17.25" customHeight="1">
      <c r="A308" s="100" t="s">
        <v>358</v>
      </c>
      <c r="B308" s="49" t="s">
        <v>359</v>
      </c>
      <c r="C308" s="50">
        <v>1602</v>
      </c>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51"/>
      <c r="AF308" s="52">
        <f>SUM(AF309)</f>
        <v>0</v>
      </c>
      <c r="AG308" s="52">
        <f>SUM(AG309)</f>
        <v>0</v>
      </c>
      <c r="AH308" s="52">
        <f>SUM(AH309)</f>
        <v>0</v>
      </c>
      <c r="AI308" s="52">
        <f>SUM(AI309)</f>
        <v>0</v>
      </c>
      <c r="AJ308" s="52">
        <f>SUM(AJ309)</f>
        <v>0</v>
      </c>
      <c r="AK308" s="53">
        <f>SUM(AK309)</f>
        <v>0</v>
      </c>
      <c r="AL308" s="52">
        <f>SUM(AL309)</f>
        <v>0</v>
      </c>
      <c r="AM308" s="52">
        <f>SUM(AM309)</f>
        <v>0</v>
      </c>
      <c r="AN308" s="52">
        <f>SUM(AN309)</f>
        <v>0</v>
      </c>
      <c r="AO308" s="52">
        <f>SUM(AO309)</f>
        <v>0</v>
      </c>
      <c r="AP308" s="52">
        <f>SUM(AP309)</f>
        <v>0</v>
      </c>
      <c r="AQ308" s="52">
        <f>SUM(AQ309)</f>
        <v>0</v>
      </c>
      <c r="AR308" s="52">
        <f>SUM(AR309)</f>
        <v>0</v>
      </c>
      <c r="AS308" s="52">
        <f>SUM(AS309)</f>
        <v>0</v>
      </c>
      <c r="AT308" s="52">
        <f>SUM(AT309)</f>
        <v>0</v>
      </c>
      <c r="AU308" s="52">
        <f>SUM(AU309)</f>
        <v>0</v>
      </c>
      <c r="AV308" s="52">
        <f>SUM(AV309)</f>
        <v>0</v>
      </c>
      <c r="AW308" s="52">
        <f>SUM(AW309)</f>
        <v>0</v>
      </c>
      <c r="AX308" s="39"/>
    </row>
    <row r="309" spans="1:50" ht="12.75" customHeight="1">
      <c r="A309" s="100"/>
      <c r="B309" s="49"/>
      <c r="C309" s="50"/>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51"/>
      <c r="AF309" s="52"/>
      <c r="AG309" s="52"/>
      <c r="AH309" s="52"/>
      <c r="AI309" s="52"/>
      <c r="AJ309" s="52"/>
      <c r="AK309" s="53"/>
      <c r="AL309" s="52"/>
      <c r="AM309" s="52"/>
      <c r="AN309" s="52"/>
      <c r="AO309" s="52"/>
      <c r="AP309" s="52"/>
      <c r="AQ309" s="52"/>
      <c r="AR309" s="52"/>
      <c r="AS309" s="52"/>
      <c r="AT309" s="52"/>
      <c r="AU309" s="52"/>
      <c r="AV309" s="52"/>
      <c r="AW309" s="52"/>
      <c r="AX309" s="39"/>
    </row>
    <row r="310" spans="1:50" ht="12.75" customHeight="1">
      <c r="A310" s="100" t="s">
        <v>360</v>
      </c>
      <c r="B310" s="49" t="s">
        <v>361</v>
      </c>
      <c r="C310" s="50">
        <v>1603</v>
      </c>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51"/>
      <c r="AF310" s="52">
        <f>SUM(AF311)</f>
        <v>5200</v>
      </c>
      <c r="AG310" s="52">
        <f>SUM(AG311)</f>
        <v>5200</v>
      </c>
      <c r="AH310" s="52">
        <f>SUM(AH311)</f>
        <v>17700</v>
      </c>
      <c r="AI310" s="52">
        <f>SUM(AI311)</f>
        <v>0</v>
      </c>
      <c r="AJ310" s="52">
        <f>SUM(AJ311)</f>
        <v>0</v>
      </c>
      <c r="AK310" s="53">
        <f>SUM(AK311)</f>
        <v>0</v>
      </c>
      <c r="AL310" s="52">
        <f>SUM(AL311)</f>
        <v>0</v>
      </c>
      <c r="AM310" s="52">
        <f>SUM(AM311)</f>
        <v>0</v>
      </c>
      <c r="AN310" s="52">
        <f>SUM(AN311)</f>
        <v>0</v>
      </c>
      <c r="AO310" s="52">
        <f>SUM(AO311)</f>
        <v>0</v>
      </c>
      <c r="AP310" s="52">
        <f>SUM(AP311)</f>
        <v>0</v>
      </c>
      <c r="AQ310" s="52">
        <f>SUM(AQ311)</f>
        <v>0</v>
      </c>
      <c r="AR310" s="52">
        <f>SUM(AR311)</f>
        <v>0</v>
      </c>
      <c r="AS310" s="52">
        <f>SUM(AS311)</f>
        <v>0</v>
      </c>
      <c r="AT310" s="52">
        <f>SUM(AT311)</f>
        <v>0</v>
      </c>
      <c r="AU310" s="52">
        <f>SUM(AU311)</f>
        <v>0</v>
      </c>
      <c r="AV310" s="52">
        <f>SUM(AV311)</f>
        <v>0</v>
      </c>
      <c r="AW310" s="52">
        <f>SUM(AW311)</f>
        <v>0</v>
      </c>
      <c r="AX310" s="39"/>
    </row>
    <row r="311" spans="1:50" ht="12.75" customHeight="1">
      <c r="A311" s="100"/>
      <c r="B311" s="49"/>
      <c r="C311" s="50"/>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51" t="s">
        <v>362</v>
      </c>
      <c r="AF311" s="52">
        <v>5200</v>
      </c>
      <c r="AG311" s="52">
        <v>5200</v>
      </c>
      <c r="AH311" s="52">
        <v>17700</v>
      </c>
      <c r="AI311" s="52"/>
      <c r="AJ311" s="52"/>
      <c r="AK311" s="53"/>
      <c r="AL311" s="52"/>
      <c r="AM311" s="52"/>
      <c r="AN311" s="52"/>
      <c r="AO311" s="52"/>
      <c r="AP311" s="52"/>
      <c r="AQ311" s="52"/>
      <c r="AR311" s="52"/>
      <c r="AS311" s="52"/>
      <c r="AT311" s="52"/>
      <c r="AU311" s="52"/>
      <c r="AV311" s="52"/>
      <c r="AW311" s="52"/>
      <c r="AX311" s="39"/>
    </row>
    <row r="312" spans="1:50" ht="34.5" customHeight="1">
      <c r="A312" s="100" t="s">
        <v>363</v>
      </c>
      <c r="B312" s="49" t="s">
        <v>364</v>
      </c>
      <c r="C312" s="50">
        <v>1604</v>
      </c>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51"/>
      <c r="AF312" s="52">
        <f>SUM(AF313)</f>
        <v>797600</v>
      </c>
      <c r="AG312" s="52">
        <f>SUM(AG313)</f>
        <v>748300</v>
      </c>
      <c r="AH312" s="52">
        <f>SUM(AH313)</f>
        <v>750100</v>
      </c>
      <c r="AI312" s="52">
        <f>SUM(AI313)</f>
        <v>682334</v>
      </c>
      <c r="AJ312" s="52">
        <f>SUM(AJ313)</f>
        <v>0</v>
      </c>
      <c r="AK312" s="53">
        <f>SUM(AK313)</f>
        <v>0</v>
      </c>
      <c r="AL312" s="52">
        <f>SUM(AL313)</f>
        <v>98600</v>
      </c>
      <c r="AM312" s="52">
        <f>SUM(AM313)</f>
        <v>49300</v>
      </c>
      <c r="AN312" s="52">
        <f>SUM(AN313)</f>
        <v>3540</v>
      </c>
      <c r="AO312" s="52">
        <f>SUM(AO313)</f>
        <v>0</v>
      </c>
      <c r="AP312" s="52">
        <f>SUM(AP313)</f>
        <v>0</v>
      </c>
      <c r="AQ312" s="52">
        <f>SUM(AQ313)</f>
        <v>0</v>
      </c>
      <c r="AR312" s="52">
        <f>SUM(AR313)</f>
        <v>0</v>
      </c>
      <c r="AS312" s="52">
        <f>SUM(AS313)</f>
        <v>0</v>
      </c>
      <c r="AT312" s="52">
        <f>SUM(AT313)</f>
        <v>0</v>
      </c>
      <c r="AU312" s="52">
        <f>SUM(AU313)</f>
        <v>0</v>
      </c>
      <c r="AV312" s="52">
        <f>SUM(AV313)</f>
        <v>0</v>
      </c>
      <c r="AW312" s="52">
        <f>SUM(AW313)</f>
        <v>0</v>
      </c>
      <c r="AX312" s="39"/>
    </row>
    <row r="313" spans="1:50" ht="12.75" customHeight="1">
      <c r="A313" s="100"/>
      <c r="B313" s="49"/>
      <c r="C313" s="50"/>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51" t="s">
        <v>202</v>
      </c>
      <c r="AF313" s="52">
        <v>797600</v>
      </c>
      <c r="AG313" s="52">
        <v>748300</v>
      </c>
      <c r="AH313" s="52">
        <v>750100</v>
      </c>
      <c r="AI313" s="52">
        <v>682334</v>
      </c>
      <c r="AJ313" s="52"/>
      <c r="AK313" s="53"/>
      <c r="AL313" s="52">
        <v>98600</v>
      </c>
      <c r="AM313" s="52">
        <v>49300</v>
      </c>
      <c r="AN313" s="52">
        <v>3540</v>
      </c>
      <c r="AO313" s="52"/>
      <c r="AP313" s="52"/>
      <c r="AQ313" s="52"/>
      <c r="AR313" s="52"/>
      <c r="AS313" s="52"/>
      <c r="AT313" s="52"/>
      <c r="AU313" s="52"/>
      <c r="AV313" s="52"/>
      <c r="AW313" s="52"/>
      <c r="AX313" s="39"/>
    </row>
    <row r="314" spans="1:50" ht="27" customHeight="1">
      <c r="A314" s="100" t="s">
        <v>365</v>
      </c>
      <c r="B314" s="49" t="s">
        <v>366</v>
      </c>
      <c r="C314" s="50">
        <v>1612</v>
      </c>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51"/>
      <c r="AF314" s="52">
        <f>SUM(AF315:AF316)</f>
        <v>631300</v>
      </c>
      <c r="AG314" s="52">
        <f>SUM(AG315:AG316)</f>
        <v>631300</v>
      </c>
      <c r="AH314" s="52">
        <f>SUM(AH315:AH316)</f>
        <v>631300</v>
      </c>
      <c r="AI314" s="52">
        <f>SUM(AI315:AI316)</f>
        <v>631300</v>
      </c>
      <c r="AJ314" s="52">
        <v>650700</v>
      </c>
      <c r="AK314" s="53">
        <v>650700</v>
      </c>
      <c r="AL314" s="52">
        <f>SUM(AL315:AL316)</f>
        <v>0</v>
      </c>
      <c r="AM314" s="52">
        <f>SUM(AM315:AM316)</f>
        <v>0</v>
      </c>
      <c r="AN314" s="52">
        <f>SUM(AN315:AN316)</f>
        <v>0</v>
      </c>
      <c r="AO314" s="52">
        <f>SUM(AO315:AO316)</f>
        <v>0</v>
      </c>
      <c r="AP314" s="52">
        <f>SUM(AP315:AP316)</f>
        <v>0</v>
      </c>
      <c r="AQ314" s="52">
        <f>SUM(AQ315:AQ316)</f>
        <v>0</v>
      </c>
      <c r="AR314" s="52">
        <f>SUM(AR315:AR316)</f>
        <v>0</v>
      </c>
      <c r="AS314" s="52">
        <f>SUM(AS315:AS316)</f>
        <v>0</v>
      </c>
      <c r="AT314" s="52">
        <f>SUM(AT315:AT316)</f>
        <v>0</v>
      </c>
      <c r="AU314" s="52">
        <f>SUM(AU315:AU316)</f>
        <v>0</v>
      </c>
      <c r="AV314" s="52">
        <f>SUM(AV315:AV316)</f>
        <v>0</v>
      </c>
      <c r="AW314" s="52">
        <f>SUM(AW315:AW316)</f>
        <v>0</v>
      </c>
      <c r="AX314" s="39"/>
    </row>
    <row r="315" spans="1:50" ht="12.75" customHeight="1">
      <c r="A315" s="100"/>
      <c r="B315" s="49"/>
      <c r="C315" s="50"/>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51" t="s">
        <v>152</v>
      </c>
      <c r="AF315" s="52">
        <v>631300</v>
      </c>
      <c r="AG315" s="52">
        <v>631300</v>
      </c>
      <c r="AH315" s="52">
        <v>631300</v>
      </c>
      <c r="AI315" s="52">
        <v>631300</v>
      </c>
      <c r="AJ315" s="52"/>
      <c r="AK315" s="53"/>
      <c r="AL315" s="52"/>
      <c r="AM315" s="52"/>
      <c r="AN315" s="52"/>
      <c r="AO315" s="52"/>
      <c r="AP315" s="52"/>
      <c r="AQ315" s="52"/>
      <c r="AR315" s="52"/>
      <c r="AS315" s="52"/>
      <c r="AT315" s="52"/>
      <c r="AU315" s="52"/>
      <c r="AV315" s="52"/>
      <c r="AW315" s="52"/>
      <c r="AX315" s="39"/>
    </row>
    <row r="316" spans="1:50" ht="12.75" customHeight="1">
      <c r="A316" s="100"/>
      <c r="B316" s="49"/>
      <c r="C316" s="50"/>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51"/>
      <c r="AF316" s="52"/>
      <c r="AG316" s="52"/>
      <c r="AH316" s="52"/>
      <c r="AI316" s="52"/>
      <c r="AJ316" s="52"/>
      <c r="AK316" s="53"/>
      <c r="AL316" s="52"/>
      <c r="AM316" s="52"/>
      <c r="AN316" s="52"/>
      <c r="AO316" s="52"/>
      <c r="AP316" s="52"/>
      <c r="AQ316" s="52"/>
      <c r="AR316" s="52"/>
      <c r="AS316" s="52"/>
      <c r="AT316" s="52"/>
      <c r="AU316" s="52"/>
      <c r="AV316" s="52"/>
      <c r="AW316" s="52"/>
      <c r="AX316" s="39"/>
    </row>
    <row r="317" spans="1:50" ht="12.75" customHeight="1">
      <c r="A317" s="100" t="s">
        <v>367</v>
      </c>
      <c r="B317" s="86" t="s">
        <v>368</v>
      </c>
      <c r="C317" s="50">
        <v>1623</v>
      </c>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51"/>
      <c r="AF317" s="52">
        <f>SUM(AF318:AF321)</f>
        <v>43877000</v>
      </c>
      <c r="AG317" s="52">
        <f>SUM(AG318:AG321)</f>
        <v>43877000</v>
      </c>
      <c r="AH317" s="52">
        <f>SUM(AH318:AH321)</f>
        <v>51595400</v>
      </c>
      <c r="AI317" s="52">
        <f>SUM(AI318:AI321)</f>
        <v>43018079.99</v>
      </c>
      <c r="AJ317" s="52">
        <f>SUM(AJ318:AJ321)</f>
        <v>0</v>
      </c>
      <c r="AK317" s="53">
        <f>SUM(AK318:AK321)</f>
        <v>0</v>
      </c>
      <c r="AL317" s="52">
        <f>SUM(AL318:AL321)</f>
        <v>0</v>
      </c>
      <c r="AM317" s="52">
        <f>SUM(AM318:AM321)</f>
        <v>0</v>
      </c>
      <c r="AN317" s="52">
        <f>SUM(AN318:AN321)</f>
        <v>1635695</v>
      </c>
      <c r="AO317" s="52">
        <f>SUM(AO318:AO321)</f>
        <v>0</v>
      </c>
      <c r="AP317" s="52">
        <f>SUM(AP318:AP321)</f>
        <v>0</v>
      </c>
      <c r="AQ317" s="52">
        <f>SUM(AQ318:AQ321)</f>
        <v>0</v>
      </c>
      <c r="AR317" s="52">
        <f>SUM(AR318:AR321)</f>
        <v>0</v>
      </c>
      <c r="AS317" s="52">
        <f>SUM(AS318:AS321)</f>
        <v>0</v>
      </c>
      <c r="AT317" s="52">
        <f>SUM(AT318:AT321)</f>
        <v>0</v>
      </c>
      <c r="AU317" s="52">
        <f>SUM(AU318:AU321)</f>
        <v>0</v>
      </c>
      <c r="AV317" s="52">
        <f>SUM(AV318:AV321)</f>
        <v>0</v>
      </c>
      <c r="AW317" s="52">
        <f>SUM(AW318:AW321)</f>
        <v>0</v>
      </c>
      <c r="AX317" s="39"/>
    </row>
    <row r="318" spans="1:50" ht="12.75" customHeight="1">
      <c r="A318" s="100"/>
      <c r="B318" s="86"/>
      <c r="C318" s="50"/>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51" t="s">
        <v>107</v>
      </c>
      <c r="AF318" s="52">
        <v>7728800</v>
      </c>
      <c r="AG318" s="52">
        <v>7728800</v>
      </c>
      <c r="AH318" s="52">
        <v>8100600</v>
      </c>
      <c r="AI318" s="52">
        <v>7606580</v>
      </c>
      <c r="AJ318" s="52"/>
      <c r="AK318" s="53"/>
      <c r="AL318" s="52"/>
      <c r="AM318" s="52"/>
      <c r="AN318" s="52"/>
      <c r="AO318" s="52"/>
      <c r="AP318" s="52"/>
      <c r="AQ318" s="52"/>
      <c r="AR318" s="52"/>
      <c r="AS318" s="52"/>
      <c r="AT318" s="52"/>
      <c r="AU318" s="52"/>
      <c r="AV318" s="52"/>
      <c r="AW318" s="52"/>
      <c r="AX318" s="39"/>
    </row>
    <row r="319" spans="1:50" ht="12.75" customHeight="1">
      <c r="A319" s="100"/>
      <c r="B319" s="86"/>
      <c r="C319" s="50"/>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51" t="s">
        <v>108</v>
      </c>
      <c r="AF319" s="52">
        <v>36148200</v>
      </c>
      <c r="AG319" s="52">
        <v>36148200</v>
      </c>
      <c r="AH319" s="52">
        <v>43494800</v>
      </c>
      <c r="AI319" s="52">
        <v>35411499.99</v>
      </c>
      <c r="AJ319" s="52"/>
      <c r="AK319" s="53"/>
      <c r="AL319" s="52"/>
      <c r="AM319" s="52"/>
      <c r="AN319" s="52">
        <v>1635695</v>
      </c>
      <c r="AO319" s="52"/>
      <c r="AP319" s="52"/>
      <c r="AQ319" s="52"/>
      <c r="AR319" s="52"/>
      <c r="AS319" s="52"/>
      <c r="AT319" s="52"/>
      <c r="AU319" s="52"/>
      <c r="AV319" s="52"/>
      <c r="AW319" s="52"/>
      <c r="AX319" s="39"/>
    </row>
    <row r="320" spans="1:50" ht="12.75" customHeight="1">
      <c r="A320" s="100"/>
      <c r="B320" s="86"/>
      <c r="C320" s="50"/>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51"/>
      <c r="AF320" s="52"/>
      <c r="AG320" s="52"/>
      <c r="AH320" s="52"/>
      <c r="AI320" s="52"/>
      <c r="AJ320" s="52"/>
      <c r="AK320" s="53"/>
      <c r="AL320" s="52"/>
      <c r="AM320" s="52"/>
      <c r="AN320" s="52"/>
      <c r="AO320" s="52"/>
      <c r="AP320" s="52"/>
      <c r="AQ320" s="52"/>
      <c r="AR320" s="52"/>
      <c r="AS320" s="52"/>
      <c r="AT320" s="52"/>
      <c r="AU320" s="52"/>
      <c r="AV320" s="52"/>
      <c r="AW320" s="52"/>
      <c r="AX320" s="39"/>
    </row>
    <row r="321" spans="1:50" ht="12.75" customHeight="1">
      <c r="A321" s="100"/>
      <c r="B321" s="86"/>
      <c r="C321" s="50"/>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51"/>
      <c r="AF321" s="52"/>
      <c r="AG321" s="52"/>
      <c r="AH321" s="52"/>
      <c r="AI321" s="52"/>
      <c r="AJ321" s="52"/>
      <c r="AK321" s="53"/>
      <c r="AL321" s="52"/>
      <c r="AM321" s="52"/>
      <c r="AN321" s="52"/>
      <c r="AO321" s="52"/>
      <c r="AP321" s="52"/>
      <c r="AQ321" s="52"/>
      <c r="AR321" s="52"/>
      <c r="AS321" s="52"/>
      <c r="AT321" s="52"/>
      <c r="AU321" s="52"/>
      <c r="AV321" s="52"/>
      <c r="AW321" s="52"/>
      <c r="AX321" s="39"/>
    </row>
    <row r="322" spans="1:50" ht="38.25" customHeight="1">
      <c r="A322" s="100" t="s">
        <v>369</v>
      </c>
      <c r="B322" s="103" t="s">
        <v>370</v>
      </c>
      <c r="C322" s="50">
        <v>1629</v>
      </c>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51"/>
      <c r="AF322" s="52">
        <f>SUM(AF323:AF326)</f>
        <v>972200</v>
      </c>
      <c r="AG322" s="52">
        <f>SUM(AG323:AG326)</f>
        <v>964493</v>
      </c>
      <c r="AH322" s="52">
        <f>SUM(AH323:AH327)</f>
        <v>71760</v>
      </c>
      <c r="AI322" s="52">
        <f>SUM(AI323:AI326)</f>
        <v>14489</v>
      </c>
      <c r="AJ322" s="52">
        <f>SUM(AJ323:AJ326)</f>
        <v>0</v>
      </c>
      <c r="AK322" s="53">
        <f>SUM(AK323:AK326)</f>
        <v>0</v>
      </c>
      <c r="AL322" s="52">
        <f>SUM(AL323:AL326)</f>
        <v>950004</v>
      </c>
      <c r="AM322" s="52">
        <f>SUM(AM323:AM326)</f>
        <v>950004</v>
      </c>
      <c r="AN322" s="52">
        <f>SUM(AN323:AN326)</f>
        <v>0</v>
      </c>
      <c r="AO322" s="52">
        <f>SUM(AO323:AO326)</f>
        <v>0</v>
      </c>
      <c r="AP322" s="52">
        <f>SUM(AP323:AP326)</f>
        <v>0</v>
      </c>
      <c r="AQ322" s="52">
        <f>SUM(AQ323:AQ326)</f>
        <v>0</v>
      </c>
      <c r="AR322" s="52">
        <f>SUM(AR323:AR326)</f>
        <v>0</v>
      </c>
      <c r="AS322" s="52">
        <f>SUM(AS323:AS326)</f>
        <v>0</v>
      </c>
      <c r="AT322" s="52">
        <f>SUM(AT323:AT326)</f>
        <v>0</v>
      </c>
      <c r="AU322" s="52">
        <f>SUM(AU323:AU326)</f>
        <v>0</v>
      </c>
      <c r="AV322" s="52">
        <f>SUM(AV323:AV326)</f>
        <v>0</v>
      </c>
      <c r="AW322" s="52">
        <f>SUM(AW323:AW326)</f>
        <v>0</v>
      </c>
      <c r="AX322" s="39"/>
    </row>
    <row r="323" spans="1:50" ht="12.75" customHeight="1">
      <c r="A323" s="100"/>
      <c r="B323" s="86"/>
      <c r="C323" s="50"/>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51" t="s">
        <v>371</v>
      </c>
      <c r="AF323" s="52">
        <v>957711</v>
      </c>
      <c r="AG323" s="52">
        <v>950004</v>
      </c>
      <c r="AH323" s="52">
        <v>0</v>
      </c>
      <c r="AI323" s="52"/>
      <c r="AJ323" s="52"/>
      <c r="AK323" s="53"/>
      <c r="AL323" s="52">
        <v>950004</v>
      </c>
      <c r="AM323" s="52">
        <v>950004</v>
      </c>
      <c r="AN323" s="52"/>
      <c r="AO323" s="52"/>
      <c r="AP323" s="52"/>
      <c r="AQ323" s="52"/>
      <c r="AR323" s="52"/>
      <c r="AS323" s="52"/>
      <c r="AT323" s="52"/>
      <c r="AU323" s="52"/>
      <c r="AV323" s="52"/>
      <c r="AW323" s="52"/>
      <c r="AX323" s="39"/>
    </row>
    <row r="324" spans="1:50" ht="12.75" customHeight="1">
      <c r="A324" s="100"/>
      <c r="B324" s="86"/>
      <c r="C324" s="50"/>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51" t="s">
        <v>202</v>
      </c>
      <c r="AF324" s="52">
        <v>14489</v>
      </c>
      <c r="AG324" s="52">
        <v>14489</v>
      </c>
      <c r="AH324" s="52">
        <v>0</v>
      </c>
      <c r="AI324" s="52">
        <v>14489</v>
      </c>
      <c r="AJ324" s="52"/>
      <c r="AK324" s="53"/>
      <c r="AL324" s="52"/>
      <c r="AM324" s="52"/>
      <c r="AN324" s="52"/>
      <c r="AO324" s="52"/>
      <c r="AP324" s="52"/>
      <c r="AQ324" s="52"/>
      <c r="AR324" s="52"/>
      <c r="AS324" s="52"/>
      <c r="AT324" s="52"/>
      <c r="AU324" s="52"/>
      <c r="AV324" s="52"/>
      <c r="AW324" s="52"/>
      <c r="AX324" s="39"/>
    </row>
    <row r="325" spans="1:50" ht="27" customHeight="1">
      <c r="A325" s="100" t="s">
        <v>372</v>
      </c>
      <c r="B325" s="104" t="s">
        <v>373</v>
      </c>
      <c r="C325" s="50">
        <v>1641</v>
      </c>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51"/>
      <c r="AF325" s="52">
        <f>SUM(AF326:AF327)</f>
        <v>0</v>
      </c>
      <c r="AG325" s="52"/>
      <c r="AH325" s="52"/>
      <c r="AI325" s="52"/>
      <c r="AJ325" s="52"/>
      <c r="AK325" s="53"/>
      <c r="AL325" s="52">
        <f>SUM(AL326:AL327)</f>
        <v>0</v>
      </c>
      <c r="AM325" s="52">
        <f>SUM(AM326:AM327)</f>
        <v>0</v>
      </c>
      <c r="AN325" s="52">
        <f>SUM(AN326:AN327)</f>
        <v>0</v>
      </c>
      <c r="AO325" s="52">
        <f>SUM(AO326:AO327)</f>
        <v>0</v>
      </c>
      <c r="AP325" s="52">
        <f>SUM(AP326:AP327)</f>
        <v>0</v>
      </c>
      <c r="AQ325" s="52">
        <f>SUM(AQ326:AQ327)</f>
        <v>0</v>
      </c>
      <c r="AR325" s="52">
        <f>SUM(AR326:AR327)</f>
        <v>0</v>
      </c>
      <c r="AS325" s="52">
        <f>SUM(AS326:AS327)</f>
        <v>0</v>
      </c>
      <c r="AT325" s="52">
        <f>SUM(AT326:AT327)</f>
        <v>0</v>
      </c>
      <c r="AU325" s="52">
        <f>SUM(AU326:AU327)</f>
        <v>0</v>
      </c>
      <c r="AV325" s="52">
        <f>SUM(AV326:AV327)</f>
        <v>0</v>
      </c>
      <c r="AW325" s="52">
        <f>SUM(AW326:AW327)</f>
        <v>0</v>
      </c>
      <c r="AX325" s="39"/>
    </row>
    <row r="326" spans="1:50" ht="14.25" customHeight="1">
      <c r="A326" s="100"/>
      <c r="B326" s="86" t="s">
        <v>374</v>
      </c>
      <c r="C326" s="50"/>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51" t="s">
        <v>76</v>
      </c>
      <c r="AF326" s="52"/>
      <c r="AG326" s="52"/>
      <c r="AH326" s="52">
        <v>2760</v>
      </c>
      <c r="AI326" s="52"/>
      <c r="AJ326" s="52"/>
      <c r="AK326" s="53"/>
      <c r="AL326" s="52"/>
      <c r="AM326" s="52"/>
      <c r="AN326" s="52"/>
      <c r="AO326" s="52"/>
      <c r="AP326" s="52"/>
      <c r="AQ326" s="52"/>
      <c r="AR326" s="52"/>
      <c r="AS326" s="52"/>
      <c r="AT326" s="52"/>
      <c r="AU326" s="52"/>
      <c r="AV326" s="52"/>
      <c r="AW326" s="52"/>
      <c r="AX326" s="39"/>
    </row>
    <row r="327" spans="1:50" ht="14.25" customHeight="1">
      <c r="A327" s="100"/>
      <c r="B327" s="86" t="s">
        <v>375</v>
      </c>
      <c r="C327" s="50"/>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51" t="s">
        <v>310</v>
      </c>
      <c r="AF327" s="52"/>
      <c r="AG327" s="52"/>
      <c r="AH327" s="52">
        <v>69000</v>
      </c>
      <c r="AI327" s="52"/>
      <c r="AJ327" s="52"/>
      <c r="AK327" s="53"/>
      <c r="AL327" s="52"/>
      <c r="AM327" s="52"/>
      <c r="AN327" s="52"/>
      <c r="AO327" s="52"/>
      <c r="AP327" s="52"/>
      <c r="AQ327" s="52"/>
      <c r="AR327" s="52"/>
      <c r="AS327" s="52"/>
      <c r="AT327" s="52"/>
      <c r="AU327" s="52"/>
      <c r="AV327" s="52"/>
      <c r="AW327" s="52"/>
      <c r="AX327" s="39"/>
    </row>
    <row r="328" spans="1:50" ht="118.5" customHeight="1">
      <c r="A328" s="100" t="s">
        <v>376</v>
      </c>
      <c r="B328" s="49" t="s">
        <v>377</v>
      </c>
      <c r="C328" s="50">
        <v>1642</v>
      </c>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51"/>
      <c r="AF328" s="52">
        <f>SUM(AF329:AF331)</f>
        <v>259200</v>
      </c>
      <c r="AG328" s="52">
        <f>SUM(AG329:AG331)</f>
        <v>259200</v>
      </c>
      <c r="AH328" s="52">
        <f>SUM(AH329:AH331)</f>
        <v>257600</v>
      </c>
      <c r="AI328" s="52">
        <f>SUM(AI329:AI331)</f>
        <v>214348</v>
      </c>
      <c r="AJ328" s="52">
        <f>SUM(AJ329:AJ331)</f>
        <v>0</v>
      </c>
      <c r="AK328" s="53">
        <f>SUM(AK329:AK331)</f>
        <v>0</v>
      </c>
      <c r="AL328" s="52">
        <f>SUM(AL329:AL331)</f>
        <v>0</v>
      </c>
      <c r="AM328" s="52">
        <f>SUM(AM329:AM331)</f>
        <v>0</v>
      </c>
      <c r="AN328" s="52">
        <f>SUM(AN329:AN331)</f>
        <v>0</v>
      </c>
      <c r="AO328" s="52">
        <f>SUM(AO329:AO331)</f>
        <v>0</v>
      </c>
      <c r="AP328" s="52">
        <f>SUM(AP329:AP331)</f>
        <v>0</v>
      </c>
      <c r="AQ328" s="52">
        <f>SUM(AQ329:AQ331)</f>
        <v>0</v>
      </c>
      <c r="AR328" s="52">
        <f>SUM(AR329:AR331)</f>
        <v>0</v>
      </c>
      <c r="AS328" s="52">
        <f>SUM(AS329:AS331)</f>
        <v>0</v>
      </c>
      <c r="AT328" s="52">
        <f>SUM(AT329:AT331)</f>
        <v>0</v>
      </c>
      <c r="AU328" s="52">
        <f>SUM(AU329:AU331)</f>
        <v>0</v>
      </c>
      <c r="AV328" s="52">
        <f>SUM(AV329:AV331)</f>
        <v>0</v>
      </c>
      <c r="AW328" s="52">
        <f>SUM(AW329:AW331)</f>
        <v>0</v>
      </c>
      <c r="AX328" s="39"/>
    </row>
    <row r="329" spans="1:50" ht="12.75" customHeight="1">
      <c r="A329" s="100"/>
      <c r="B329" s="49"/>
      <c r="C329" s="50"/>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51" t="s">
        <v>202</v>
      </c>
      <c r="AF329" s="52">
        <v>259200</v>
      </c>
      <c r="AG329" s="52">
        <v>259200</v>
      </c>
      <c r="AH329" s="52">
        <v>257600</v>
      </c>
      <c r="AI329" s="52">
        <v>214348</v>
      </c>
      <c r="AJ329" s="52"/>
      <c r="AK329" s="53"/>
      <c r="AL329" s="52"/>
      <c r="AM329" s="52"/>
      <c r="AN329" s="52"/>
      <c r="AO329" s="52"/>
      <c r="AP329" s="52"/>
      <c r="AQ329" s="52"/>
      <c r="AR329" s="52"/>
      <c r="AS329" s="52"/>
      <c r="AT329" s="52"/>
      <c r="AU329" s="52"/>
      <c r="AV329" s="52"/>
      <c r="AW329" s="52"/>
      <c r="AX329" s="39"/>
    </row>
    <row r="330" spans="1:50" ht="12.75" customHeight="1">
      <c r="A330" s="100"/>
      <c r="B330" s="49"/>
      <c r="C330" s="50"/>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51"/>
      <c r="AF330" s="52"/>
      <c r="AG330" s="52"/>
      <c r="AH330" s="52"/>
      <c r="AI330" s="52"/>
      <c r="AJ330" s="52"/>
      <c r="AK330" s="53"/>
      <c r="AL330" s="52"/>
      <c r="AM330" s="52"/>
      <c r="AN330" s="52"/>
      <c r="AO330" s="52"/>
      <c r="AP330" s="52"/>
      <c r="AQ330" s="52"/>
      <c r="AR330" s="52"/>
      <c r="AS330" s="52"/>
      <c r="AT330" s="52"/>
      <c r="AU330" s="52"/>
      <c r="AV330" s="52"/>
      <c r="AW330" s="52"/>
      <c r="AX330" s="39"/>
    </row>
    <row r="331" spans="1:50" ht="12.75" customHeight="1">
      <c r="A331" s="100"/>
      <c r="B331" s="49"/>
      <c r="C331" s="50"/>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51"/>
      <c r="AF331" s="52"/>
      <c r="AG331" s="52"/>
      <c r="AH331" s="52"/>
      <c r="AI331" s="52"/>
      <c r="AJ331" s="52"/>
      <c r="AK331" s="53"/>
      <c r="AL331" s="52"/>
      <c r="AM331" s="52"/>
      <c r="AN331" s="52"/>
      <c r="AO331" s="52"/>
      <c r="AP331" s="52"/>
      <c r="AQ331" s="52"/>
      <c r="AR331" s="52"/>
      <c r="AS331" s="52"/>
      <c r="AT331" s="52"/>
      <c r="AU331" s="52"/>
      <c r="AV331" s="52"/>
      <c r="AW331" s="52"/>
      <c r="AX331" s="39"/>
    </row>
    <row r="332" spans="1:50" ht="59.25" customHeight="1">
      <c r="A332" s="100" t="s">
        <v>378</v>
      </c>
      <c r="B332" s="49" t="s">
        <v>379</v>
      </c>
      <c r="C332" s="50">
        <v>1661</v>
      </c>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51"/>
      <c r="AF332" s="52">
        <f>SUM(AF333)</f>
        <v>24390</v>
      </c>
      <c r="AG332" s="52">
        <f>SUM(AG333)</f>
        <v>22615</v>
      </c>
      <c r="AH332" s="52">
        <f>SUM(AH333)</f>
        <v>23790</v>
      </c>
      <c r="AI332" s="52">
        <f>SUM(AI333)</f>
        <v>0</v>
      </c>
      <c r="AJ332" s="52">
        <f>SUM(AJ333)</f>
        <v>0</v>
      </c>
      <c r="AK332" s="53">
        <f>SUM(AK333)</f>
        <v>0</v>
      </c>
      <c r="AL332" s="52">
        <f>SUM(AL333)</f>
        <v>0</v>
      </c>
      <c r="AM332" s="52">
        <f>SUM(AM333)</f>
        <v>0</v>
      </c>
      <c r="AN332" s="52">
        <f>SUM(AN333)</f>
        <v>0</v>
      </c>
      <c r="AO332" s="52">
        <f>SUM(AO333)</f>
        <v>0</v>
      </c>
      <c r="AP332" s="52">
        <f>SUM(AP333)</f>
        <v>0</v>
      </c>
      <c r="AQ332" s="52">
        <f>SUM(AQ333)</f>
        <v>0</v>
      </c>
      <c r="AR332" s="52">
        <f>SUM(AR333)</f>
        <v>0</v>
      </c>
      <c r="AS332" s="52">
        <f>SUM(AS333)</f>
        <v>0</v>
      </c>
      <c r="AT332" s="52">
        <f>SUM(AT333)</f>
        <v>0</v>
      </c>
      <c r="AU332" s="52">
        <f>SUM(AU333)</f>
        <v>0</v>
      </c>
      <c r="AV332" s="52">
        <f>SUM(AV333)</f>
        <v>0</v>
      </c>
      <c r="AW332" s="52">
        <f>SUM(AW333)</f>
        <v>0</v>
      </c>
      <c r="AX332" s="39"/>
    </row>
    <row r="333" spans="1:50" ht="12.75" customHeight="1">
      <c r="A333" s="100"/>
      <c r="B333" s="49"/>
      <c r="C333" s="50"/>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51" t="s">
        <v>152</v>
      </c>
      <c r="AF333" s="52">
        <v>24390</v>
      </c>
      <c r="AG333" s="52">
        <v>22615</v>
      </c>
      <c r="AH333" s="52">
        <v>23790</v>
      </c>
      <c r="AI333" s="52"/>
      <c r="AJ333" s="52"/>
      <c r="AK333" s="53"/>
      <c r="AL333" s="52"/>
      <c r="AM333" s="52"/>
      <c r="AN333" s="52"/>
      <c r="AO333" s="52"/>
      <c r="AP333" s="52"/>
      <c r="AQ333" s="52"/>
      <c r="AR333" s="52"/>
      <c r="AS333" s="52"/>
      <c r="AT333" s="52"/>
      <c r="AU333" s="52"/>
      <c r="AV333" s="52"/>
      <c r="AW333" s="52"/>
      <c r="AX333" s="39"/>
    </row>
    <row r="334" spans="1:50" ht="12.75" customHeight="1">
      <c r="A334" s="100" t="s">
        <v>380</v>
      </c>
      <c r="B334" s="49" t="s">
        <v>381</v>
      </c>
      <c r="C334" s="50"/>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51"/>
      <c r="AF334" s="52">
        <f>SUM(AF335)</f>
        <v>195800</v>
      </c>
      <c r="AG334" s="52">
        <f>SUM(AG335)</f>
        <v>195800</v>
      </c>
      <c r="AH334" s="52">
        <f>SUM(AH335)</f>
        <v>195800</v>
      </c>
      <c r="AI334" s="52">
        <f>SUM(AI335)</f>
        <v>195800</v>
      </c>
      <c r="AJ334" s="52">
        <f>SUM(AJ335)</f>
        <v>0</v>
      </c>
      <c r="AK334" s="53">
        <f>SUM(AK335)</f>
        <v>0</v>
      </c>
      <c r="AL334" s="52">
        <f>SUM(AL335)</f>
        <v>0</v>
      </c>
      <c r="AM334" s="52">
        <f>SUM(AM335)</f>
        <v>0</v>
      </c>
      <c r="AN334" s="52">
        <f>SUM(AN335)</f>
        <v>0</v>
      </c>
      <c r="AO334" s="52">
        <f>SUM(AO335)</f>
        <v>0</v>
      </c>
      <c r="AP334" s="52">
        <f>SUM(AP335)</f>
        <v>0</v>
      </c>
      <c r="AQ334" s="52">
        <f>SUM(AQ335)</f>
        <v>0</v>
      </c>
      <c r="AR334" s="52">
        <f>SUM(AR335)</f>
        <v>0</v>
      </c>
      <c r="AS334" s="52">
        <f>SUM(AS335)</f>
        <v>0</v>
      </c>
      <c r="AT334" s="52">
        <f>SUM(AT335)</f>
        <v>0</v>
      </c>
      <c r="AU334" s="52">
        <f>SUM(AU335)</f>
        <v>0</v>
      </c>
      <c r="AV334" s="52">
        <f>SUM(AV335)</f>
        <v>0</v>
      </c>
      <c r="AW334" s="52">
        <f>SUM(AW335)</f>
        <v>0</v>
      </c>
      <c r="AX334" s="39"/>
    </row>
    <row r="335" spans="1:50" ht="12.75" customHeight="1">
      <c r="A335" s="100"/>
      <c r="B335" s="49"/>
      <c r="C335" s="50"/>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51" t="s">
        <v>202</v>
      </c>
      <c r="AF335" s="52">
        <v>195800</v>
      </c>
      <c r="AG335" s="52">
        <v>195800</v>
      </c>
      <c r="AH335" s="52">
        <v>195800</v>
      </c>
      <c r="AI335" s="52">
        <v>195800</v>
      </c>
      <c r="AJ335" s="52"/>
      <c r="AK335" s="53"/>
      <c r="AL335" s="52"/>
      <c r="AM335" s="52"/>
      <c r="AN335" s="52"/>
      <c r="AO335" s="52"/>
      <c r="AP335" s="52"/>
      <c r="AQ335" s="52"/>
      <c r="AR335" s="52"/>
      <c r="AS335" s="52"/>
      <c r="AT335" s="52"/>
      <c r="AU335" s="52"/>
      <c r="AV335" s="52"/>
      <c r="AW335" s="52"/>
      <c r="AX335" s="39"/>
    </row>
    <row r="336" spans="1:50" ht="12.75" customHeight="1">
      <c r="A336" s="100" t="s">
        <v>382</v>
      </c>
      <c r="B336" s="49" t="s">
        <v>383</v>
      </c>
      <c r="C336" s="50"/>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51"/>
      <c r="AF336" s="52">
        <f>SUM(AF337)</f>
        <v>0</v>
      </c>
      <c r="AG336" s="52">
        <f>SUM(AG337)</f>
        <v>0</v>
      </c>
      <c r="AH336" s="52">
        <f>SUM(AH337:AH338)</f>
        <v>305300</v>
      </c>
      <c r="AI336" s="52">
        <f>SUM(AI337)</f>
        <v>0</v>
      </c>
      <c r="AJ336" s="52">
        <f>SUM(AJ337)</f>
        <v>0</v>
      </c>
      <c r="AK336" s="53">
        <f>SUM(AK337)</f>
        <v>0</v>
      </c>
      <c r="AL336" s="52">
        <f>SUM(AL337)</f>
        <v>0</v>
      </c>
      <c r="AM336" s="52">
        <f>SUM(AM337)</f>
        <v>0</v>
      </c>
      <c r="AN336" s="52">
        <f>SUM(AN337)</f>
        <v>0</v>
      </c>
      <c r="AO336" s="52">
        <f>SUM(AO337)</f>
        <v>0</v>
      </c>
      <c r="AP336" s="52">
        <f>SUM(AP337)</f>
        <v>0</v>
      </c>
      <c r="AQ336" s="52">
        <f>SUM(AQ337)</f>
        <v>0</v>
      </c>
      <c r="AR336" s="52">
        <f>SUM(AR337)</f>
        <v>0</v>
      </c>
      <c r="AS336" s="52">
        <f>SUM(AS337)</f>
        <v>0</v>
      </c>
      <c r="AT336" s="52">
        <f>SUM(AT337)</f>
        <v>0</v>
      </c>
      <c r="AU336" s="52">
        <f>SUM(AU337)</f>
        <v>0</v>
      </c>
      <c r="AV336" s="52">
        <f>SUM(AV337)</f>
        <v>0</v>
      </c>
      <c r="AW336" s="52">
        <f>SUM(AW337)</f>
        <v>0</v>
      </c>
      <c r="AX336" s="39"/>
    </row>
    <row r="337" spans="1:50" ht="12.75" customHeight="1">
      <c r="A337" s="100"/>
      <c r="B337" s="49"/>
      <c r="C337" s="50"/>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51" t="s">
        <v>58</v>
      </c>
      <c r="AF337" s="52"/>
      <c r="AG337" s="52"/>
      <c r="AH337" s="52"/>
      <c r="AI337" s="52"/>
      <c r="AJ337" s="52"/>
      <c r="AK337" s="53"/>
      <c r="AL337" s="52"/>
      <c r="AM337" s="52"/>
      <c r="AN337" s="52"/>
      <c r="AO337" s="52"/>
      <c r="AP337" s="52"/>
      <c r="AQ337" s="52"/>
      <c r="AR337" s="52"/>
      <c r="AS337" s="52"/>
      <c r="AT337" s="52"/>
      <c r="AU337" s="52"/>
      <c r="AV337" s="52"/>
      <c r="AW337" s="52"/>
      <c r="AX337" s="39"/>
    </row>
    <row r="338" spans="1:50" ht="12.75" customHeight="1">
      <c r="A338" s="100"/>
      <c r="B338" s="49" t="s">
        <v>384</v>
      </c>
      <c r="C338" s="50"/>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51" t="s">
        <v>202</v>
      </c>
      <c r="AF338" s="52"/>
      <c r="AG338" s="52"/>
      <c r="AH338" s="52">
        <v>305300</v>
      </c>
      <c r="AI338" s="52"/>
      <c r="AJ338" s="52"/>
      <c r="AK338" s="53"/>
      <c r="AL338" s="52"/>
      <c r="AM338" s="52"/>
      <c r="AN338" s="52"/>
      <c r="AO338" s="52"/>
      <c r="AP338" s="52"/>
      <c r="AQ338" s="52"/>
      <c r="AR338" s="52"/>
      <c r="AS338" s="52"/>
      <c r="AT338" s="52"/>
      <c r="AU338" s="52"/>
      <c r="AV338" s="52"/>
      <c r="AW338" s="52"/>
      <c r="AX338" s="39"/>
    </row>
    <row r="339" spans="1:50" ht="12.75" customHeight="1">
      <c r="A339" s="100"/>
      <c r="B339" s="49"/>
      <c r="C339" s="50"/>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51"/>
      <c r="AF339" s="52"/>
      <c r="AG339" s="52"/>
      <c r="AH339" s="52"/>
      <c r="AI339" s="52"/>
      <c r="AJ339" s="52"/>
      <c r="AK339" s="53"/>
      <c r="AL339" s="52"/>
      <c r="AM339" s="52"/>
      <c r="AN339" s="52"/>
      <c r="AO339" s="52"/>
      <c r="AP339" s="52"/>
      <c r="AQ339" s="52"/>
      <c r="AR339" s="52"/>
      <c r="AS339" s="52"/>
      <c r="AT339" s="52"/>
      <c r="AU339" s="52"/>
      <c r="AV339" s="52"/>
      <c r="AW339" s="52"/>
      <c r="AX339" s="39"/>
    </row>
    <row r="340" spans="1:50" ht="35.25" customHeight="1">
      <c r="A340" s="100" t="s">
        <v>385</v>
      </c>
      <c r="B340" s="49" t="s">
        <v>386</v>
      </c>
      <c r="C340" s="50">
        <v>1700</v>
      </c>
      <c r="D340" s="13" t="s">
        <v>194</v>
      </c>
      <c r="E340" s="13" t="s">
        <v>194</v>
      </c>
      <c r="F340" s="13" t="s">
        <v>194</v>
      </c>
      <c r="G340" s="13" t="s">
        <v>194</v>
      </c>
      <c r="H340" s="13" t="s">
        <v>194</v>
      </c>
      <c r="I340" s="13" t="s">
        <v>194</v>
      </c>
      <c r="J340" s="13" t="s">
        <v>194</v>
      </c>
      <c r="K340" s="13" t="s">
        <v>194</v>
      </c>
      <c r="L340" s="13" t="s">
        <v>194</v>
      </c>
      <c r="M340" s="13" t="s">
        <v>194</v>
      </c>
      <c r="N340" s="13" t="s">
        <v>194</v>
      </c>
      <c r="O340" s="13" t="s">
        <v>194</v>
      </c>
      <c r="P340" s="13" t="s">
        <v>194</v>
      </c>
      <c r="Q340" s="13" t="s">
        <v>194</v>
      </c>
      <c r="R340" s="13" t="s">
        <v>194</v>
      </c>
      <c r="S340" s="13" t="s">
        <v>194</v>
      </c>
      <c r="T340" s="13" t="s">
        <v>194</v>
      </c>
      <c r="U340" s="13" t="s">
        <v>194</v>
      </c>
      <c r="V340" s="13" t="s">
        <v>194</v>
      </c>
      <c r="W340" s="13" t="s">
        <v>194</v>
      </c>
      <c r="X340" s="13" t="s">
        <v>194</v>
      </c>
      <c r="Y340" s="13" t="s">
        <v>194</v>
      </c>
      <c r="Z340" s="13" t="s">
        <v>194</v>
      </c>
      <c r="AA340" s="13" t="s">
        <v>194</v>
      </c>
      <c r="AB340" s="13" t="s">
        <v>194</v>
      </c>
      <c r="AC340" s="13" t="s">
        <v>194</v>
      </c>
      <c r="AD340" s="13" t="s">
        <v>194</v>
      </c>
      <c r="AE340" s="51" t="s">
        <v>194</v>
      </c>
      <c r="AF340" s="55">
        <f>AF341+AF343+AF345+AF347+AF349+AF351</f>
        <v>63837</v>
      </c>
      <c r="AG340" s="55">
        <f>AG341+AG343+AG345+AG347+AG349</f>
        <v>63835.68</v>
      </c>
      <c r="AH340" s="55">
        <f>AH341+AH343+AH345+AH347+AH349</f>
        <v>17756</v>
      </c>
      <c r="AI340" s="55">
        <f>AI341+AI343+AI345+AI347+AI349</f>
        <v>45870.68</v>
      </c>
      <c r="AJ340" s="55">
        <f>AJ341+AJ343+AJ345+AJ347+AJ349</f>
        <v>0</v>
      </c>
      <c r="AK340" s="55">
        <f>AK341+AK343+AK345+AK347+AK349</f>
        <v>0</v>
      </c>
      <c r="AL340" s="55">
        <f>AL341+AL343+AL345+AL347+AL349</f>
        <v>0</v>
      </c>
      <c r="AM340" s="55">
        <f>AM341+AM343+AM345+AM347+AM349</f>
        <v>0</v>
      </c>
      <c r="AN340" s="55">
        <f>AN341+AN343+AN345+AN347+AN349</f>
        <v>0</v>
      </c>
      <c r="AO340" s="55">
        <f>AO341+AO343+AO345+AO347+AO349</f>
        <v>0</v>
      </c>
      <c r="AP340" s="55">
        <f>AP341+AP343+AP345+AP347+AP349</f>
        <v>0</v>
      </c>
      <c r="AQ340" s="55">
        <f>AQ341+AQ343+AQ345+AQ347+AQ349</f>
        <v>0</v>
      </c>
      <c r="AR340" s="55">
        <f>AR341+AR343+AR345+AR347+AR349</f>
        <v>0</v>
      </c>
      <c r="AS340" s="55">
        <f>AS341+AS343+AS345+AS347+AS349</f>
        <v>0</v>
      </c>
      <c r="AT340" s="55">
        <f>AT341+AT343+AT345+AT347+AT349</f>
        <v>0</v>
      </c>
      <c r="AU340" s="55">
        <f>AU341+AU343+AU345+AU347+AU349</f>
        <v>0</v>
      </c>
      <c r="AV340" s="55">
        <f>AV341+AV343+AV345+AV347+AV349</f>
        <v>0</v>
      </c>
      <c r="AW340" s="55">
        <f>AW341+AW343+AW345+AW347+AW349</f>
        <v>0</v>
      </c>
      <c r="AX340" s="39"/>
    </row>
    <row r="341" spans="1:50" ht="36.75" customHeight="1">
      <c r="A341" s="100" t="s">
        <v>387</v>
      </c>
      <c r="B341" s="105" t="s">
        <v>379</v>
      </c>
      <c r="C341" s="106">
        <v>1701</v>
      </c>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51"/>
      <c r="AF341" s="52">
        <f>AF342</f>
        <v>7965</v>
      </c>
      <c r="AG341" s="52">
        <f>AG342</f>
        <v>7965</v>
      </c>
      <c r="AH341" s="52">
        <f>AH342</f>
        <v>7756</v>
      </c>
      <c r="AI341" s="52">
        <f>AI342</f>
        <v>0</v>
      </c>
      <c r="AJ341" s="52">
        <f>AJ342</f>
        <v>0</v>
      </c>
      <c r="AK341" s="52">
        <f>AK342</f>
        <v>0</v>
      </c>
      <c r="AL341" s="52">
        <f>AL342</f>
        <v>0</v>
      </c>
      <c r="AM341" s="52">
        <f>AM342</f>
        <v>0</v>
      </c>
      <c r="AN341" s="52">
        <f>AN342</f>
        <v>0</v>
      </c>
      <c r="AO341" s="52">
        <f>AO342</f>
        <v>0</v>
      </c>
      <c r="AP341" s="52">
        <f>AP342</f>
        <v>0</v>
      </c>
      <c r="AQ341" s="52">
        <f>AQ342</f>
        <v>0</v>
      </c>
      <c r="AR341" s="52">
        <f>AR342</f>
        <v>0</v>
      </c>
      <c r="AS341" s="52">
        <f>AS342</f>
        <v>0</v>
      </c>
      <c r="AT341" s="52">
        <f>AT342</f>
        <v>0</v>
      </c>
      <c r="AU341" s="52">
        <f>AU342</f>
        <v>0</v>
      </c>
      <c r="AV341" s="52">
        <f>AV342</f>
        <v>0</v>
      </c>
      <c r="AW341" s="52">
        <f>AW342</f>
        <v>0</v>
      </c>
      <c r="AX341" s="39"/>
    </row>
    <row r="342" spans="1:50" ht="12.75" customHeight="1">
      <c r="A342" s="100"/>
      <c r="B342" s="49"/>
      <c r="C342" s="50"/>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51" t="s">
        <v>152</v>
      </c>
      <c r="AF342" s="52">
        <v>7965</v>
      </c>
      <c r="AG342" s="52">
        <v>7965</v>
      </c>
      <c r="AH342" s="52">
        <v>7756</v>
      </c>
      <c r="AI342" s="52"/>
      <c r="AJ342" s="52"/>
      <c r="AK342" s="53"/>
      <c r="AL342" s="52"/>
      <c r="AM342" s="52"/>
      <c r="AN342" s="52"/>
      <c r="AO342" s="52"/>
      <c r="AP342" s="52"/>
      <c r="AQ342" s="52"/>
      <c r="AR342" s="52"/>
      <c r="AS342" s="52"/>
      <c r="AT342" s="52"/>
      <c r="AU342" s="52"/>
      <c r="AV342" s="52"/>
      <c r="AW342" s="52"/>
      <c r="AX342" s="39"/>
    </row>
    <row r="343" spans="1:50" ht="90" customHeight="1">
      <c r="A343" s="14" t="s">
        <v>388</v>
      </c>
      <c r="B343" s="105" t="s">
        <v>366</v>
      </c>
      <c r="C343" s="106">
        <v>1702</v>
      </c>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51"/>
      <c r="AF343" s="55">
        <f>SUM(AF344)</f>
        <v>55872</v>
      </c>
      <c r="AG343" s="55">
        <f>SUM(AG344)</f>
        <v>55870.68</v>
      </c>
      <c r="AH343" s="55">
        <f>SUM(AH344)</f>
        <v>10000</v>
      </c>
      <c r="AI343" s="55">
        <f>SUM(AI344)</f>
        <v>45870.68</v>
      </c>
      <c r="AJ343" s="55">
        <f>SUM(AJ344)</f>
        <v>0</v>
      </c>
      <c r="AK343" s="56">
        <f>SUM(AK344)</f>
        <v>0</v>
      </c>
      <c r="AL343" s="55">
        <f>SUM(AL344)</f>
        <v>0</v>
      </c>
      <c r="AM343" s="55">
        <f>SUM(AM344)</f>
        <v>0</v>
      </c>
      <c r="AN343" s="55">
        <f>SUM(AN344)</f>
        <v>0</v>
      </c>
      <c r="AO343" s="55">
        <f>SUM(AO344)</f>
        <v>0</v>
      </c>
      <c r="AP343" s="55">
        <f>SUM(AP344)</f>
        <v>0</v>
      </c>
      <c r="AQ343" s="55">
        <f>SUM(AQ344)</f>
        <v>0</v>
      </c>
      <c r="AR343" s="55">
        <f>SUM(AR344)</f>
        <v>0</v>
      </c>
      <c r="AS343" s="55">
        <f>SUM(AS344)</f>
        <v>0</v>
      </c>
      <c r="AT343" s="55">
        <f>SUM(AT344)</f>
        <v>0</v>
      </c>
      <c r="AU343" s="55">
        <f>SUM(AU344)</f>
        <v>0</v>
      </c>
      <c r="AV343" s="55">
        <f>SUM(AV344)</f>
        <v>0</v>
      </c>
      <c r="AW343" s="55">
        <f>SUM(AW344)</f>
        <v>0</v>
      </c>
      <c r="AX343" s="39"/>
    </row>
    <row r="344" spans="1:50" ht="12.75" customHeight="1">
      <c r="A344" s="14"/>
      <c r="B344" s="49"/>
      <c r="C344" s="14"/>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51" t="s">
        <v>152</v>
      </c>
      <c r="AF344" s="52">
        <v>55872</v>
      </c>
      <c r="AG344" s="52">
        <v>55870.68</v>
      </c>
      <c r="AH344" s="52">
        <v>10000</v>
      </c>
      <c r="AI344" s="55">
        <v>45870.68</v>
      </c>
      <c r="AJ344" s="55"/>
      <c r="AK344" s="56"/>
      <c r="AL344" s="39"/>
      <c r="AM344" s="39"/>
      <c r="AN344" s="39"/>
      <c r="AO344" s="39"/>
      <c r="AP344" s="39"/>
      <c r="AQ344" s="39"/>
      <c r="AR344" s="83"/>
      <c r="AS344" s="83"/>
      <c r="AT344" s="83"/>
      <c r="AU344" s="39"/>
      <c r="AV344" s="39"/>
      <c r="AW344" s="39"/>
      <c r="AX344" s="39"/>
    </row>
    <row r="345" spans="1:50" ht="12.75" customHeight="1">
      <c r="A345" s="14" t="s">
        <v>389</v>
      </c>
      <c r="B345" s="105" t="s">
        <v>381</v>
      </c>
      <c r="C345" s="106">
        <v>1703</v>
      </c>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51"/>
      <c r="AF345" s="52">
        <f>AF346</f>
        <v>0</v>
      </c>
      <c r="AG345" s="52">
        <f>AG346</f>
        <v>0</v>
      </c>
      <c r="AH345" s="52">
        <f>AH346</f>
        <v>0</v>
      </c>
      <c r="AI345" s="52">
        <f>AI346</f>
        <v>0</v>
      </c>
      <c r="AJ345" s="52">
        <f>AJ346</f>
        <v>0</v>
      </c>
      <c r="AK345" s="52">
        <f>AK346</f>
        <v>0</v>
      </c>
      <c r="AL345" s="52">
        <f>AL346</f>
        <v>0</v>
      </c>
      <c r="AM345" s="52">
        <f>AM346</f>
        <v>0</v>
      </c>
      <c r="AN345" s="52">
        <f>AN346</f>
        <v>0</v>
      </c>
      <c r="AO345" s="52">
        <f>AO346</f>
        <v>0</v>
      </c>
      <c r="AP345" s="52">
        <f>AP346</f>
        <v>0</v>
      </c>
      <c r="AQ345" s="52">
        <f>AQ346</f>
        <v>0</v>
      </c>
      <c r="AR345" s="52">
        <f>AR346</f>
        <v>0</v>
      </c>
      <c r="AS345" s="52">
        <f>AS346</f>
        <v>0</v>
      </c>
      <c r="AT345" s="52">
        <f>AT346</f>
        <v>0</v>
      </c>
      <c r="AU345" s="52">
        <f>AU346</f>
        <v>0</v>
      </c>
      <c r="AV345" s="52">
        <f>AV346</f>
        <v>0</v>
      </c>
      <c r="AW345" s="52">
        <f>AW346</f>
        <v>0</v>
      </c>
      <c r="AX345" s="39"/>
    </row>
    <row r="346" spans="1:50" ht="12.75" customHeight="1">
      <c r="A346" s="14"/>
      <c r="B346" s="49"/>
      <c r="C346" s="14"/>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51"/>
      <c r="AF346" s="52"/>
      <c r="AG346" s="52"/>
      <c r="AH346" s="52"/>
      <c r="AI346" s="52"/>
      <c r="AJ346" s="52"/>
      <c r="AK346" s="52"/>
      <c r="AL346" s="52"/>
      <c r="AM346" s="52"/>
      <c r="AN346" s="52"/>
      <c r="AO346" s="52"/>
      <c r="AP346" s="52"/>
      <c r="AQ346" s="52"/>
      <c r="AR346" s="52"/>
      <c r="AS346" s="52"/>
      <c r="AT346" s="52"/>
      <c r="AU346" s="52"/>
      <c r="AV346" s="52"/>
      <c r="AW346" s="52"/>
      <c r="AX346" s="39"/>
    </row>
    <row r="347" spans="1:50" ht="84.75" customHeight="1">
      <c r="A347" s="14" t="s">
        <v>390</v>
      </c>
      <c r="B347" s="105" t="s">
        <v>377</v>
      </c>
      <c r="C347" s="106">
        <v>1704</v>
      </c>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51"/>
      <c r="AF347" s="52">
        <f>AF348</f>
        <v>0</v>
      </c>
      <c r="AG347" s="52">
        <f>AG348</f>
        <v>0</v>
      </c>
      <c r="AH347" s="52">
        <f>AH348</f>
        <v>0</v>
      </c>
      <c r="AI347" s="52">
        <f>AI348</f>
        <v>0</v>
      </c>
      <c r="AJ347" s="52">
        <f>AJ348</f>
        <v>0</v>
      </c>
      <c r="AK347" s="52">
        <f>AK348</f>
        <v>0</v>
      </c>
      <c r="AL347" s="52">
        <f>AL348</f>
        <v>0</v>
      </c>
      <c r="AM347" s="52">
        <f>AM348</f>
        <v>0</v>
      </c>
      <c r="AN347" s="52">
        <f>AN348</f>
        <v>0</v>
      </c>
      <c r="AO347" s="52">
        <f>AO348</f>
        <v>0</v>
      </c>
      <c r="AP347" s="52">
        <f>AP348</f>
        <v>0</v>
      </c>
      <c r="AQ347" s="52">
        <f>AQ348</f>
        <v>0</v>
      </c>
      <c r="AR347" s="52">
        <f>AR348</f>
        <v>0</v>
      </c>
      <c r="AS347" s="52">
        <f>AS348</f>
        <v>0</v>
      </c>
      <c r="AT347" s="52">
        <f>AT348</f>
        <v>0</v>
      </c>
      <c r="AU347" s="52">
        <f>AU348</f>
        <v>0</v>
      </c>
      <c r="AV347" s="52">
        <f>AV348</f>
        <v>0</v>
      </c>
      <c r="AW347" s="52">
        <f>AW348</f>
        <v>0</v>
      </c>
      <c r="AX347" s="39"/>
    </row>
    <row r="348" spans="1:50" ht="12.75" customHeight="1">
      <c r="A348" s="14"/>
      <c r="B348" s="49"/>
      <c r="C348" s="14"/>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51"/>
      <c r="AF348" s="52"/>
      <c r="AG348" s="52"/>
      <c r="AH348" s="52"/>
      <c r="AI348" s="52"/>
      <c r="AJ348" s="52"/>
      <c r="AK348" s="52"/>
      <c r="AL348" s="52"/>
      <c r="AM348" s="52"/>
      <c r="AN348" s="52"/>
      <c r="AO348" s="52"/>
      <c r="AP348" s="52"/>
      <c r="AQ348" s="52"/>
      <c r="AR348" s="52"/>
      <c r="AS348" s="52"/>
      <c r="AT348" s="52"/>
      <c r="AU348" s="52"/>
      <c r="AV348" s="52"/>
      <c r="AW348" s="52"/>
      <c r="AX348" s="39"/>
    </row>
    <row r="349" spans="1:50" ht="24" customHeight="1">
      <c r="A349" s="14" t="s">
        <v>391</v>
      </c>
      <c r="B349" s="105" t="s">
        <v>368</v>
      </c>
      <c r="C349" s="106">
        <v>1705</v>
      </c>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51"/>
      <c r="AF349" s="52">
        <f>AF350</f>
        <v>0</v>
      </c>
      <c r="AG349" s="52">
        <f>AG350</f>
        <v>0</v>
      </c>
      <c r="AH349" s="52">
        <f>AH350</f>
        <v>0</v>
      </c>
      <c r="AI349" s="52">
        <f>AI350</f>
        <v>0</v>
      </c>
      <c r="AJ349" s="52">
        <f>AJ350</f>
        <v>0</v>
      </c>
      <c r="AK349" s="52">
        <f>AK350</f>
        <v>0</v>
      </c>
      <c r="AL349" s="52">
        <f>AL350</f>
        <v>0</v>
      </c>
      <c r="AM349" s="52">
        <f>AM350</f>
        <v>0</v>
      </c>
      <c r="AN349" s="52">
        <f>AN350</f>
        <v>0</v>
      </c>
      <c r="AO349" s="52">
        <f>AO350</f>
        <v>0</v>
      </c>
      <c r="AP349" s="52">
        <f>AP350</f>
        <v>0</v>
      </c>
      <c r="AQ349" s="52">
        <f>AQ350</f>
        <v>0</v>
      </c>
      <c r="AR349" s="52">
        <f>AR350</f>
        <v>0</v>
      </c>
      <c r="AS349" s="52">
        <f>AS350</f>
        <v>0</v>
      </c>
      <c r="AT349" s="52">
        <f>AT350</f>
        <v>0</v>
      </c>
      <c r="AU349" s="52">
        <f>AU350</f>
        <v>0</v>
      </c>
      <c r="AV349" s="52">
        <f>AV350</f>
        <v>0</v>
      </c>
      <c r="AW349" s="52">
        <f>AW350</f>
        <v>0</v>
      </c>
      <c r="AX349" s="39"/>
    </row>
    <row r="350" spans="1:50" ht="12.75" customHeight="1">
      <c r="A350" s="14"/>
      <c r="B350" s="105"/>
      <c r="C350" s="106"/>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51"/>
      <c r="AF350" s="52"/>
      <c r="AG350" s="52"/>
      <c r="AH350" s="52"/>
      <c r="AI350" s="52"/>
      <c r="AJ350" s="52"/>
      <c r="AK350" s="52"/>
      <c r="AL350" s="52"/>
      <c r="AM350" s="52"/>
      <c r="AN350" s="52"/>
      <c r="AO350" s="52"/>
      <c r="AP350" s="52"/>
      <c r="AQ350" s="52"/>
      <c r="AR350" s="52"/>
      <c r="AS350" s="52"/>
      <c r="AT350" s="52"/>
      <c r="AU350" s="52"/>
      <c r="AV350" s="52"/>
      <c r="AW350" s="52"/>
      <c r="AX350" s="39"/>
    </row>
    <row r="351" spans="1:50" ht="12.75" customHeight="1">
      <c r="A351" s="14" t="s">
        <v>392</v>
      </c>
      <c r="B351" s="49" t="s">
        <v>349</v>
      </c>
      <c r="C351" s="14"/>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51"/>
      <c r="AF351" s="52">
        <f>AF352</f>
        <v>0</v>
      </c>
      <c r="AG351" s="52">
        <f>AG352</f>
        <v>0</v>
      </c>
      <c r="AH351" s="52">
        <f>AH352</f>
        <v>0</v>
      </c>
      <c r="AI351" s="52">
        <f>AI352</f>
        <v>0</v>
      </c>
      <c r="AJ351" s="52">
        <f>AJ352</f>
        <v>0</v>
      </c>
      <c r="AK351" s="52">
        <f>AK352</f>
        <v>0</v>
      </c>
      <c r="AL351" s="52">
        <f>AL352</f>
        <v>0</v>
      </c>
      <c r="AM351" s="52">
        <f>AM352</f>
        <v>0</v>
      </c>
      <c r="AN351" s="52">
        <f>AN352</f>
        <v>0</v>
      </c>
      <c r="AO351" s="52">
        <f>AO352</f>
        <v>0</v>
      </c>
      <c r="AP351" s="52">
        <f>AP352</f>
        <v>0</v>
      </c>
      <c r="AQ351" s="52">
        <f>AQ352</f>
        <v>0</v>
      </c>
      <c r="AR351" s="52">
        <f>AR352</f>
        <v>0</v>
      </c>
      <c r="AS351" s="52">
        <f>AS352</f>
        <v>0</v>
      </c>
      <c r="AT351" s="52">
        <f>AT352</f>
        <v>0</v>
      </c>
      <c r="AU351" s="52">
        <f>AU352</f>
        <v>0</v>
      </c>
      <c r="AV351" s="52">
        <f>AV352</f>
        <v>0</v>
      </c>
      <c r="AW351" s="52">
        <f>AW352</f>
        <v>0</v>
      </c>
      <c r="AX351" s="39"/>
    </row>
    <row r="352" spans="1:50" ht="12.75" customHeight="1">
      <c r="A352" s="14"/>
      <c r="B352" s="49"/>
      <c r="C352" s="14"/>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51"/>
      <c r="AF352" s="52"/>
      <c r="AG352" s="52"/>
      <c r="AH352" s="52"/>
      <c r="AI352" s="55"/>
      <c r="AJ352" s="55"/>
      <c r="AK352" s="56"/>
      <c r="AL352" s="39"/>
      <c r="AM352" s="39"/>
      <c r="AN352" s="39"/>
      <c r="AO352" s="39"/>
      <c r="AP352" s="39"/>
      <c r="AQ352" s="39"/>
      <c r="AR352" s="39"/>
      <c r="AS352" s="39"/>
      <c r="AT352" s="39"/>
      <c r="AU352" s="39"/>
      <c r="AV352" s="39"/>
      <c r="AW352" s="39"/>
      <c r="AX352" s="39"/>
    </row>
    <row r="353" spans="1:50" ht="12.75" customHeight="1">
      <c r="A353" s="14" t="s">
        <v>347</v>
      </c>
      <c r="B353" s="49"/>
      <c r="C353" s="14" t="s">
        <v>347</v>
      </c>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51"/>
      <c r="AF353" s="52"/>
      <c r="AG353" s="52"/>
      <c r="AH353" s="52"/>
      <c r="AI353" s="55"/>
      <c r="AJ353" s="55"/>
      <c r="AK353" s="56"/>
      <c r="AL353" s="39"/>
      <c r="AM353" s="39"/>
      <c r="AN353" s="39"/>
      <c r="AO353" s="39"/>
      <c r="AP353" s="39"/>
      <c r="AQ353" s="39"/>
      <c r="AR353" s="39"/>
      <c r="AS353" s="39"/>
      <c r="AT353" s="39"/>
      <c r="AU353" s="39"/>
      <c r="AV353" s="39"/>
      <c r="AW353" s="39"/>
      <c r="AX353" s="39"/>
    </row>
    <row r="354" spans="1:50" ht="18.75" customHeight="1">
      <c r="A354" s="98" t="s">
        <v>393</v>
      </c>
      <c r="B354" s="95" t="s">
        <v>394</v>
      </c>
      <c r="C354" s="72">
        <v>1800</v>
      </c>
      <c r="D354" s="79" t="s">
        <v>194</v>
      </c>
      <c r="E354" s="79" t="s">
        <v>194</v>
      </c>
      <c r="F354" s="79" t="s">
        <v>194</v>
      </c>
      <c r="G354" s="79" t="s">
        <v>194</v>
      </c>
      <c r="H354" s="79" t="s">
        <v>194</v>
      </c>
      <c r="I354" s="79" t="s">
        <v>194</v>
      </c>
      <c r="J354" s="79" t="s">
        <v>194</v>
      </c>
      <c r="K354" s="79" t="s">
        <v>194</v>
      </c>
      <c r="L354" s="79" t="s">
        <v>194</v>
      </c>
      <c r="M354" s="79" t="s">
        <v>194</v>
      </c>
      <c r="N354" s="79" t="s">
        <v>194</v>
      </c>
      <c r="O354" s="79" t="s">
        <v>194</v>
      </c>
      <c r="P354" s="79" t="s">
        <v>194</v>
      </c>
      <c r="Q354" s="79" t="s">
        <v>194</v>
      </c>
      <c r="R354" s="79" t="s">
        <v>194</v>
      </c>
      <c r="S354" s="79" t="s">
        <v>194</v>
      </c>
      <c r="T354" s="79" t="s">
        <v>194</v>
      </c>
      <c r="U354" s="79" t="s">
        <v>194</v>
      </c>
      <c r="V354" s="79" t="s">
        <v>194</v>
      </c>
      <c r="W354" s="79" t="s">
        <v>194</v>
      </c>
      <c r="X354" s="79" t="s">
        <v>194</v>
      </c>
      <c r="Y354" s="79" t="s">
        <v>194</v>
      </c>
      <c r="Z354" s="79" t="s">
        <v>194</v>
      </c>
      <c r="AA354" s="79" t="s">
        <v>194</v>
      </c>
      <c r="AB354" s="79" t="s">
        <v>194</v>
      </c>
      <c r="AC354" s="79" t="s">
        <v>194</v>
      </c>
      <c r="AD354" s="79" t="s">
        <v>194</v>
      </c>
      <c r="AE354" s="80" t="s">
        <v>194</v>
      </c>
      <c r="AF354" s="38">
        <f>AF355+AF357+AF358+AF365</f>
        <v>20724663</v>
      </c>
      <c r="AG354" s="38">
        <f>AG355+AG357+AG358+AG365</f>
        <v>20685548</v>
      </c>
      <c r="AH354" s="38">
        <f>AH355+AH357+AH358+AH365</f>
        <v>14594500</v>
      </c>
      <c r="AI354" s="38">
        <f>AI355+AI357+AI358+AI365</f>
        <v>0</v>
      </c>
      <c r="AJ354" s="38">
        <f>AJ355+AJ357+AJ358+AJ365</f>
        <v>0</v>
      </c>
      <c r="AK354" s="96">
        <f>AK355+AK357+AK358+AK365</f>
        <v>0</v>
      </c>
      <c r="AL354" s="96">
        <f>AL355+AL357+AL358+AL365</f>
        <v>0</v>
      </c>
      <c r="AM354" s="96">
        <f>AM355+AM357+AM358+AM365</f>
        <v>0</v>
      </c>
      <c r="AN354" s="96">
        <f>AN355+AN357+AN358+AN365</f>
        <v>0</v>
      </c>
      <c r="AO354" s="96">
        <f>AO355+AO357+AO358+AO365</f>
        <v>0</v>
      </c>
      <c r="AP354" s="96">
        <f>AP355+AP357+AP358+AP365</f>
        <v>0</v>
      </c>
      <c r="AQ354" s="96">
        <f>AQ355+AQ357+AQ358+AQ365</f>
        <v>0</v>
      </c>
      <c r="AR354" s="96">
        <f>AR355+AR357+AR358+AR365</f>
        <v>0</v>
      </c>
      <c r="AS354" s="96">
        <f>AS355+AS357+AS358+AS365</f>
        <v>0</v>
      </c>
      <c r="AT354" s="96">
        <f>AT355+AT357+AT358+AT365</f>
        <v>0</v>
      </c>
      <c r="AU354" s="96">
        <f>AU355+AU357+AU358+AU365</f>
        <v>0</v>
      </c>
      <c r="AV354" s="96">
        <f>AV355+AV357+AV358+AV365</f>
        <v>0</v>
      </c>
      <c r="AW354" s="38">
        <f>AW355+AW357+AW358+AW365</f>
        <v>0</v>
      </c>
      <c r="AX354" s="39"/>
    </row>
    <row r="355" spans="1:50" ht="12.75" customHeight="1">
      <c r="A355" s="14" t="s">
        <v>395</v>
      </c>
      <c r="B355" s="49" t="s">
        <v>396</v>
      </c>
      <c r="C355" s="14">
        <v>1801</v>
      </c>
      <c r="D355" s="58" t="s">
        <v>397</v>
      </c>
      <c r="E355" s="58" t="s">
        <v>55</v>
      </c>
      <c r="F355" s="58" t="s">
        <v>398</v>
      </c>
      <c r="G355" s="13"/>
      <c r="H355" s="13"/>
      <c r="I355" s="13"/>
      <c r="J355" s="13"/>
      <c r="K355" s="13"/>
      <c r="L355" s="13"/>
      <c r="M355" s="13"/>
      <c r="N355" s="13"/>
      <c r="O355" s="13"/>
      <c r="P355" s="13"/>
      <c r="Q355" s="13"/>
      <c r="R355" s="13"/>
      <c r="S355" s="13"/>
      <c r="T355" s="13"/>
      <c r="U355" s="13"/>
      <c r="V355" s="13"/>
      <c r="W355" s="13"/>
      <c r="X355" s="58" t="s">
        <v>399</v>
      </c>
      <c r="Y355" s="58" t="s">
        <v>400</v>
      </c>
      <c r="Z355" s="58" t="s">
        <v>401</v>
      </c>
      <c r="AA355" s="13"/>
      <c r="AB355" s="13"/>
      <c r="AC355" s="13"/>
      <c r="AD355" s="13"/>
      <c r="AE355" s="51"/>
      <c r="AF355" s="52">
        <f>SUM(AF356)</f>
        <v>4056500</v>
      </c>
      <c r="AG355" s="52">
        <f>SUM(AG356)</f>
        <v>4056500</v>
      </c>
      <c r="AH355" s="52">
        <f>SUM(AH356)</f>
        <v>4101000</v>
      </c>
      <c r="AI355" s="52">
        <f>SUM(AI356)</f>
        <v>0</v>
      </c>
      <c r="AJ355" s="52">
        <f>SUM(AJ356)</f>
        <v>0</v>
      </c>
      <c r="AK355" s="53">
        <f>SUM(AK356)</f>
        <v>0</v>
      </c>
      <c r="AL355" s="53">
        <f>SUM(AL356)</f>
        <v>0</v>
      </c>
      <c r="AM355" s="53">
        <f>SUM(AM356)</f>
        <v>0</v>
      </c>
      <c r="AN355" s="53">
        <f>SUM(AN356)</f>
        <v>0</v>
      </c>
      <c r="AO355" s="53">
        <f>SUM(AO356)</f>
        <v>0</v>
      </c>
      <c r="AP355" s="53">
        <f>SUM(AP356)</f>
        <v>0</v>
      </c>
      <c r="AQ355" s="53">
        <f>SUM(AQ356)</f>
        <v>0</v>
      </c>
      <c r="AR355" s="53">
        <f>SUM(AR356)</f>
        <v>0</v>
      </c>
      <c r="AS355" s="53">
        <f>SUM(AS356)</f>
        <v>0</v>
      </c>
      <c r="AT355" s="53">
        <f>SUM(AT356)</f>
        <v>0</v>
      </c>
      <c r="AU355" s="53">
        <f>SUM(AU356)</f>
        <v>0</v>
      </c>
      <c r="AV355" s="53">
        <f>SUM(AV356)</f>
        <v>0</v>
      </c>
      <c r="AW355" s="52">
        <f>SUM(AW356)</f>
        <v>0</v>
      </c>
      <c r="AX355" s="39"/>
    </row>
    <row r="356" spans="1:50" ht="12.75" customHeight="1">
      <c r="A356" s="14"/>
      <c r="B356" s="49"/>
      <c r="C356" s="14"/>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51" t="s">
        <v>402</v>
      </c>
      <c r="AF356" s="52">
        <v>4056500</v>
      </c>
      <c r="AG356" s="52">
        <v>4056500</v>
      </c>
      <c r="AH356" s="52">
        <v>4101000</v>
      </c>
      <c r="AI356" s="55"/>
      <c r="AJ356" s="55"/>
      <c r="AK356" s="56"/>
      <c r="AL356" s="39"/>
      <c r="AM356" s="39"/>
      <c r="AN356" s="39"/>
      <c r="AO356" s="39"/>
      <c r="AP356" s="39"/>
      <c r="AQ356" s="39"/>
      <c r="AR356" s="83"/>
      <c r="AS356" s="83"/>
      <c r="AT356" s="83"/>
      <c r="AU356" s="39"/>
      <c r="AV356" s="39"/>
      <c r="AW356" s="39"/>
      <c r="AX356" s="39"/>
    </row>
    <row r="357" spans="1:50" ht="12.75" customHeight="1">
      <c r="A357" s="14" t="s">
        <v>403</v>
      </c>
      <c r="B357" s="49" t="s">
        <v>404</v>
      </c>
      <c r="C357" s="14">
        <v>1802</v>
      </c>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51"/>
      <c r="AF357" s="52"/>
      <c r="AG357" s="52"/>
      <c r="AH357" s="52"/>
      <c r="AI357" s="55"/>
      <c r="AJ357" s="55"/>
      <c r="AK357" s="56"/>
      <c r="AL357" s="39"/>
      <c r="AM357" s="39"/>
      <c r="AN357" s="39"/>
      <c r="AO357" s="39"/>
      <c r="AP357" s="39"/>
      <c r="AQ357" s="39"/>
      <c r="AR357" s="39"/>
      <c r="AS357" s="39"/>
      <c r="AT357" s="39"/>
      <c r="AU357" s="39"/>
      <c r="AV357" s="39"/>
      <c r="AW357" s="39"/>
      <c r="AX357" s="39"/>
    </row>
    <row r="358" spans="1:50" ht="12.75" customHeight="1">
      <c r="A358" s="14" t="s">
        <v>405</v>
      </c>
      <c r="B358" s="49" t="s">
        <v>406</v>
      </c>
      <c r="C358" s="14">
        <v>1803</v>
      </c>
      <c r="D358" s="13" t="s">
        <v>194</v>
      </c>
      <c r="E358" s="13" t="s">
        <v>194</v>
      </c>
      <c r="F358" s="13" t="s">
        <v>194</v>
      </c>
      <c r="G358" s="13" t="s">
        <v>194</v>
      </c>
      <c r="H358" s="13" t="s">
        <v>194</v>
      </c>
      <c r="I358" s="13" t="s">
        <v>194</v>
      </c>
      <c r="J358" s="13" t="s">
        <v>194</v>
      </c>
      <c r="K358" s="13" t="s">
        <v>194</v>
      </c>
      <c r="L358" s="13" t="s">
        <v>194</v>
      </c>
      <c r="M358" s="13" t="s">
        <v>194</v>
      </c>
      <c r="N358" s="13" t="s">
        <v>194</v>
      </c>
      <c r="O358" s="13" t="s">
        <v>194</v>
      </c>
      <c r="P358" s="13" t="s">
        <v>194</v>
      </c>
      <c r="Q358" s="13" t="s">
        <v>194</v>
      </c>
      <c r="R358" s="13" t="s">
        <v>194</v>
      </c>
      <c r="S358" s="13" t="s">
        <v>194</v>
      </c>
      <c r="T358" s="13" t="s">
        <v>194</v>
      </c>
      <c r="U358" s="13" t="s">
        <v>194</v>
      </c>
      <c r="V358" s="13" t="s">
        <v>194</v>
      </c>
      <c r="W358" s="13" t="s">
        <v>194</v>
      </c>
      <c r="X358" s="13" t="s">
        <v>194</v>
      </c>
      <c r="Y358" s="13" t="s">
        <v>194</v>
      </c>
      <c r="Z358" s="13" t="s">
        <v>194</v>
      </c>
      <c r="AA358" s="13" t="s">
        <v>194</v>
      </c>
      <c r="AB358" s="13" t="s">
        <v>194</v>
      </c>
      <c r="AC358" s="13" t="s">
        <v>194</v>
      </c>
      <c r="AD358" s="13" t="s">
        <v>194</v>
      </c>
      <c r="AE358" s="51" t="s">
        <v>194</v>
      </c>
      <c r="AF358" s="52">
        <f>AF359+AF361+AF363</f>
        <v>18000</v>
      </c>
      <c r="AG358" s="52">
        <f>AG359+AG361+AG363</f>
        <v>0</v>
      </c>
      <c r="AH358" s="52">
        <f>AH359+AH361+AH363</f>
        <v>17500</v>
      </c>
      <c r="AI358" s="52">
        <f>AI359+AI361+AI363</f>
        <v>0</v>
      </c>
      <c r="AJ358" s="52">
        <f>AJ359+AJ361+AJ363</f>
        <v>0</v>
      </c>
      <c r="AK358" s="53">
        <f>AK359+AK361+AK363</f>
        <v>0</v>
      </c>
      <c r="AL358" s="52">
        <f>AL359+AL361+AL363</f>
        <v>0</v>
      </c>
      <c r="AM358" s="52">
        <f>AM359+AM361+AM363</f>
        <v>0</v>
      </c>
      <c r="AN358" s="52">
        <f>AN359+AN361+AN363</f>
        <v>0</v>
      </c>
      <c r="AO358" s="52">
        <f>AO359+AO361+AO363</f>
        <v>0</v>
      </c>
      <c r="AP358" s="52">
        <f>AP359+AP361+AP363</f>
        <v>0</v>
      </c>
      <c r="AQ358" s="52">
        <f>AQ359+AQ361+AQ363</f>
        <v>0</v>
      </c>
      <c r="AR358" s="52">
        <f>AR359+AR361+AR363</f>
        <v>0</v>
      </c>
      <c r="AS358" s="52">
        <f>AS359+AS361+AS363</f>
        <v>0</v>
      </c>
      <c r="AT358" s="52">
        <f>AT359+AT361+AT363</f>
        <v>0</v>
      </c>
      <c r="AU358" s="52">
        <f>AU359+AU361+AU363</f>
        <v>0</v>
      </c>
      <c r="AV358" s="52">
        <f>AV359+AV361+AV363</f>
        <v>0</v>
      </c>
      <c r="AW358" s="52">
        <f>AW359+AW361+AW363</f>
        <v>0</v>
      </c>
      <c r="AX358" s="39"/>
    </row>
    <row r="359" spans="1:50" ht="17.25" customHeight="1">
      <c r="A359" s="14" t="s">
        <v>407</v>
      </c>
      <c r="B359" s="49" t="s">
        <v>359</v>
      </c>
      <c r="C359" s="14">
        <v>1804</v>
      </c>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51"/>
      <c r="AF359" s="52">
        <f>SUM(AF360)</f>
        <v>0</v>
      </c>
      <c r="AG359" s="52">
        <f>SUM(AG360)</f>
        <v>0</v>
      </c>
      <c r="AH359" s="52">
        <f>SUM(AH360)</f>
        <v>0</v>
      </c>
      <c r="AI359" s="52">
        <f>SUM(AI360)</f>
        <v>0</v>
      </c>
      <c r="AJ359" s="52">
        <f>SUM(AJ360)</f>
        <v>0</v>
      </c>
      <c r="AK359" s="53">
        <f>SUM(AK360)</f>
        <v>0</v>
      </c>
      <c r="AL359" s="52">
        <f>SUM(AL360)</f>
        <v>0</v>
      </c>
      <c r="AM359" s="52">
        <f>SUM(AM360)</f>
        <v>0</v>
      </c>
      <c r="AN359" s="52">
        <f>SUM(AN360)</f>
        <v>0</v>
      </c>
      <c r="AO359" s="52">
        <f>SUM(AO360)</f>
        <v>0</v>
      </c>
      <c r="AP359" s="52">
        <f>SUM(AP360)</f>
        <v>0</v>
      </c>
      <c r="AQ359" s="52">
        <f>SUM(AQ360)</f>
        <v>0</v>
      </c>
      <c r="AR359" s="52">
        <f>SUM(AR360)</f>
        <v>0</v>
      </c>
      <c r="AS359" s="52">
        <f>SUM(AS360)</f>
        <v>0</v>
      </c>
      <c r="AT359" s="52">
        <f>SUM(AT360)</f>
        <v>0</v>
      </c>
      <c r="AU359" s="52">
        <f>SUM(AU360)</f>
        <v>0</v>
      </c>
      <c r="AV359" s="52">
        <f>SUM(AV360)</f>
        <v>0</v>
      </c>
      <c r="AW359" s="52">
        <f>SUM(AW360)</f>
        <v>0</v>
      </c>
      <c r="AX359" s="39"/>
    </row>
    <row r="360" spans="1:50" ht="12.75" customHeight="1">
      <c r="A360" s="14"/>
      <c r="B360" s="49"/>
      <c r="C360" s="14"/>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51"/>
      <c r="AF360" s="52"/>
      <c r="AG360" s="52"/>
      <c r="AH360" s="52"/>
      <c r="AI360" s="52"/>
      <c r="AJ360" s="52"/>
      <c r="AK360" s="53"/>
      <c r="AL360" s="52"/>
      <c r="AM360" s="52"/>
      <c r="AN360" s="52"/>
      <c r="AO360" s="52"/>
      <c r="AP360" s="52"/>
      <c r="AQ360" s="52"/>
      <c r="AR360" s="52"/>
      <c r="AS360" s="52"/>
      <c r="AT360" s="52"/>
      <c r="AU360" s="52"/>
      <c r="AV360" s="52"/>
      <c r="AW360" s="52"/>
      <c r="AX360" s="39"/>
    </row>
    <row r="361" spans="1:50" ht="38.25" customHeight="1">
      <c r="A361" s="14" t="s">
        <v>408</v>
      </c>
      <c r="B361" s="49" t="s">
        <v>409</v>
      </c>
      <c r="C361" s="14">
        <v>1805</v>
      </c>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51"/>
      <c r="AF361" s="52">
        <f>SUM(AF362)</f>
        <v>0</v>
      </c>
      <c r="AG361" s="52">
        <f>SUM(AG362)</f>
        <v>0</v>
      </c>
      <c r="AH361" s="52">
        <f>SUM(AH362)</f>
        <v>0</v>
      </c>
      <c r="AI361" s="52">
        <f>SUM(AI362)</f>
        <v>0</v>
      </c>
      <c r="AJ361" s="52">
        <f>SUM(AJ362)</f>
        <v>0</v>
      </c>
      <c r="AK361" s="53">
        <f>SUM(AK362)</f>
        <v>0</v>
      </c>
      <c r="AL361" s="52">
        <f>SUM(AL362)</f>
        <v>0</v>
      </c>
      <c r="AM361" s="52">
        <f>SUM(AM362)</f>
        <v>0</v>
      </c>
      <c r="AN361" s="52">
        <f>SUM(AN362)</f>
        <v>0</v>
      </c>
      <c r="AO361" s="52">
        <f>SUM(AO362)</f>
        <v>0</v>
      </c>
      <c r="AP361" s="52">
        <f>SUM(AP362)</f>
        <v>0</v>
      </c>
      <c r="AQ361" s="52">
        <f>SUM(AQ362)</f>
        <v>0</v>
      </c>
      <c r="AR361" s="52">
        <f>SUM(AR362)</f>
        <v>0</v>
      </c>
      <c r="AS361" s="52">
        <f>SUM(AS362)</f>
        <v>0</v>
      </c>
      <c r="AT361" s="52">
        <f>SUM(AT362)</f>
        <v>0</v>
      </c>
      <c r="AU361" s="52">
        <f>SUM(AU362)</f>
        <v>0</v>
      </c>
      <c r="AV361" s="52">
        <f>SUM(AV362)</f>
        <v>0</v>
      </c>
      <c r="AW361" s="52">
        <f>SUM(AW362)</f>
        <v>0</v>
      </c>
      <c r="AX361" s="39"/>
    </row>
    <row r="362" spans="1:50" ht="12.75" customHeight="1">
      <c r="A362" s="14"/>
      <c r="B362" s="49"/>
      <c r="C362" s="14"/>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51"/>
      <c r="AF362" s="52"/>
      <c r="AG362" s="52"/>
      <c r="AH362" s="52"/>
      <c r="AI362" s="52"/>
      <c r="AJ362" s="52"/>
      <c r="AK362" s="53"/>
      <c r="AL362" s="52"/>
      <c r="AM362" s="52"/>
      <c r="AN362" s="52"/>
      <c r="AO362" s="52"/>
      <c r="AP362" s="52"/>
      <c r="AQ362" s="52"/>
      <c r="AR362" s="52"/>
      <c r="AS362" s="52"/>
      <c r="AT362" s="52"/>
      <c r="AU362" s="52"/>
      <c r="AV362" s="52"/>
      <c r="AW362" s="52"/>
      <c r="AX362" s="39"/>
    </row>
    <row r="363" spans="1:50" ht="115.5" customHeight="1">
      <c r="A363" s="14" t="s">
        <v>410</v>
      </c>
      <c r="B363" s="49" t="s">
        <v>377</v>
      </c>
      <c r="C363" s="14">
        <v>1806</v>
      </c>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51"/>
      <c r="AF363" s="52">
        <f>SUM(AF364)</f>
        <v>18000</v>
      </c>
      <c r="AG363" s="52">
        <f>SUM(AG364)</f>
        <v>0</v>
      </c>
      <c r="AH363" s="52">
        <f>SUM(AH364)</f>
        <v>17500</v>
      </c>
      <c r="AI363" s="52">
        <f>SUM(AI364)</f>
        <v>0</v>
      </c>
      <c r="AJ363" s="52">
        <f>SUM(AJ364)</f>
        <v>0</v>
      </c>
      <c r="AK363" s="53">
        <f>SUM(AK364)</f>
        <v>0</v>
      </c>
      <c r="AL363" s="52">
        <f>SUM(AL364)</f>
        <v>0</v>
      </c>
      <c r="AM363" s="52">
        <f>SUM(AM364)</f>
        <v>0</v>
      </c>
      <c r="AN363" s="52">
        <f>SUM(AN364)</f>
        <v>0</v>
      </c>
      <c r="AO363" s="52">
        <f>SUM(AO364)</f>
        <v>0</v>
      </c>
      <c r="AP363" s="52">
        <f>SUM(AP364)</f>
        <v>0</v>
      </c>
      <c r="AQ363" s="52">
        <f>SUM(AQ364)</f>
        <v>0</v>
      </c>
      <c r="AR363" s="52">
        <f>SUM(AR364)</f>
        <v>0</v>
      </c>
      <c r="AS363" s="52">
        <f>SUM(AS364)</f>
        <v>0</v>
      </c>
      <c r="AT363" s="52">
        <f>SUM(AT364)</f>
        <v>0</v>
      </c>
      <c r="AU363" s="52">
        <f>SUM(AU364)</f>
        <v>0</v>
      </c>
      <c r="AV363" s="52">
        <f>SUM(AV364)</f>
        <v>0</v>
      </c>
      <c r="AW363" s="52">
        <f>SUM(AW364)</f>
        <v>0</v>
      </c>
      <c r="AX363" s="39"/>
    </row>
    <row r="364" spans="1:50" ht="12.75" customHeight="1">
      <c r="A364" s="14"/>
      <c r="B364" s="49"/>
      <c r="C364" s="14"/>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51" t="s">
        <v>202</v>
      </c>
      <c r="AF364" s="52">
        <v>18000</v>
      </c>
      <c r="AG364" s="52">
        <v>0</v>
      </c>
      <c r="AH364" s="52">
        <v>17500</v>
      </c>
      <c r="AI364" s="55"/>
      <c r="AJ364" s="55"/>
      <c r="AK364" s="56"/>
      <c r="AL364" s="52"/>
      <c r="AM364" s="52"/>
      <c r="AN364" s="52"/>
      <c r="AO364" s="52"/>
      <c r="AP364" s="52"/>
      <c r="AQ364" s="52"/>
      <c r="AR364" s="52"/>
      <c r="AS364" s="52"/>
      <c r="AT364" s="52"/>
      <c r="AU364" s="52"/>
      <c r="AV364" s="52"/>
      <c r="AW364" s="52"/>
      <c r="AX364" s="39"/>
    </row>
    <row r="365" spans="1:50" ht="12.75" customHeight="1">
      <c r="A365" s="14" t="s">
        <v>411</v>
      </c>
      <c r="B365" s="107" t="s">
        <v>412</v>
      </c>
      <c r="C365" s="14">
        <v>1900</v>
      </c>
      <c r="D365" s="13" t="s">
        <v>194</v>
      </c>
      <c r="E365" s="13" t="s">
        <v>194</v>
      </c>
      <c r="F365" s="13" t="s">
        <v>194</v>
      </c>
      <c r="G365" s="13" t="s">
        <v>194</v>
      </c>
      <c r="H365" s="13" t="s">
        <v>194</v>
      </c>
      <c r="I365" s="13" t="s">
        <v>194</v>
      </c>
      <c r="J365" s="13" t="s">
        <v>194</v>
      </c>
      <c r="K365" s="13" t="s">
        <v>194</v>
      </c>
      <c r="L365" s="13" t="s">
        <v>194</v>
      </c>
      <c r="M365" s="13" t="s">
        <v>194</v>
      </c>
      <c r="N365" s="13" t="s">
        <v>194</v>
      </c>
      <c r="O365" s="13" t="s">
        <v>194</v>
      </c>
      <c r="P365" s="13" t="s">
        <v>194</v>
      </c>
      <c r="Q365" s="13" t="s">
        <v>194</v>
      </c>
      <c r="R365" s="13" t="s">
        <v>194</v>
      </c>
      <c r="S365" s="13" t="s">
        <v>194</v>
      </c>
      <c r="T365" s="13" t="s">
        <v>194</v>
      </c>
      <c r="U365" s="13" t="s">
        <v>194</v>
      </c>
      <c r="V365" s="13" t="s">
        <v>194</v>
      </c>
      <c r="W365" s="13" t="s">
        <v>194</v>
      </c>
      <c r="X365" s="13" t="s">
        <v>194</v>
      </c>
      <c r="Y365" s="13" t="s">
        <v>194</v>
      </c>
      <c r="Z365" s="13" t="s">
        <v>194</v>
      </c>
      <c r="AA365" s="13" t="s">
        <v>194</v>
      </c>
      <c r="AB365" s="13" t="s">
        <v>194</v>
      </c>
      <c r="AC365" s="13" t="s">
        <v>194</v>
      </c>
      <c r="AD365" s="13" t="s">
        <v>194</v>
      </c>
      <c r="AE365" s="51" t="s">
        <v>194</v>
      </c>
      <c r="AF365" s="52">
        <f>AF366+AF378</f>
        <v>16650163</v>
      </c>
      <c r="AG365" s="52">
        <f>AG366+AG378</f>
        <v>16629048</v>
      </c>
      <c r="AH365" s="52">
        <f>AH366+AH378</f>
        <v>10476000</v>
      </c>
      <c r="AI365" s="52">
        <f>AI366+AI378</f>
        <v>0</v>
      </c>
      <c r="AJ365" s="52">
        <f>AJ366+AJ378</f>
        <v>0</v>
      </c>
      <c r="AK365" s="52">
        <f>AK366+AK378</f>
        <v>0</v>
      </c>
      <c r="AL365" s="52">
        <f>AL366+AL378</f>
        <v>0</v>
      </c>
      <c r="AM365" s="52">
        <f>AM366+AM378</f>
        <v>0</v>
      </c>
      <c r="AN365" s="52">
        <f>AN366+AN378</f>
        <v>0</v>
      </c>
      <c r="AO365" s="52">
        <f>AO366+AO378</f>
        <v>0</v>
      </c>
      <c r="AP365" s="52">
        <f>AP366+AP378</f>
        <v>0</v>
      </c>
      <c r="AQ365" s="52">
        <f>AQ366+AQ378</f>
        <v>0</v>
      </c>
      <c r="AR365" s="52">
        <f>AR366+AR378</f>
        <v>0</v>
      </c>
      <c r="AS365" s="52">
        <f>AS366+AS378</f>
        <v>0</v>
      </c>
      <c r="AT365" s="52">
        <f>AT366+AT378</f>
        <v>0</v>
      </c>
      <c r="AU365" s="52">
        <f>AU366+AU378</f>
        <v>0</v>
      </c>
      <c r="AV365" s="52">
        <f>AV366+AV378</f>
        <v>0</v>
      </c>
      <c r="AW365" s="52">
        <f>AW366+AW378</f>
        <v>0</v>
      </c>
      <c r="AX365" s="39"/>
    </row>
    <row r="366" spans="1:50" ht="12.75" customHeight="1">
      <c r="A366" s="14" t="s">
        <v>413</v>
      </c>
      <c r="B366" s="107" t="s">
        <v>414</v>
      </c>
      <c r="C366" s="14">
        <v>1901</v>
      </c>
      <c r="D366" s="13" t="s">
        <v>194</v>
      </c>
      <c r="E366" s="13" t="s">
        <v>194</v>
      </c>
      <c r="F366" s="13" t="s">
        <v>194</v>
      </c>
      <c r="G366" s="13" t="s">
        <v>194</v>
      </c>
      <c r="H366" s="13" t="s">
        <v>194</v>
      </c>
      <c r="I366" s="13" t="s">
        <v>194</v>
      </c>
      <c r="J366" s="13" t="s">
        <v>194</v>
      </c>
      <c r="K366" s="13" t="s">
        <v>194</v>
      </c>
      <c r="L366" s="13" t="s">
        <v>194</v>
      </c>
      <c r="M366" s="13" t="s">
        <v>194</v>
      </c>
      <c r="N366" s="13" t="s">
        <v>194</v>
      </c>
      <c r="O366" s="13" t="s">
        <v>194</v>
      </c>
      <c r="P366" s="13" t="s">
        <v>194</v>
      </c>
      <c r="Q366" s="13" t="s">
        <v>194</v>
      </c>
      <c r="R366" s="13" t="s">
        <v>194</v>
      </c>
      <c r="S366" s="13" t="s">
        <v>194</v>
      </c>
      <c r="T366" s="13" t="s">
        <v>194</v>
      </c>
      <c r="U366" s="13" t="s">
        <v>194</v>
      </c>
      <c r="V366" s="13" t="s">
        <v>194</v>
      </c>
      <c r="W366" s="13" t="s">
        <v>194</v>
      </c>
      <c r="X366" s="13" t="s">
        <v>194</v>
      </c>
      <c r="Y366" s="13" t="s">
        <v>194</v>
      </c>
      <c r="Z366" s="13" t="s">
        <v>194</v>
      </c>
      <c r="AA366" s="13" t="s">
        <v>194</v>
      </c>
      <c r="AB366" s="13" t="s">
        <v>194</v>
      </c>
      <c r="AC366" s="13" t="s">
        <v>194</v>
      </c>
      <c r="AD366" s="13" t="s">
        <v>194</v>
      </c>
      <c r="AE366" s="51" t="s">
        <v>194</v>
      </c>
      <c r="AF366" s="52">
        <f>AF367+AF370+AF373+AF376</f>
        <v>2334444</v>
      </c>
      <c r="AG366" s="52">
        <f>AG367+AG370+AG373+AG376</f>
        <v>2334444</v>
      </c>
      <c r="AH366" s="52">
        <f>AH367+AH370+AH373+AH376</f>
        <v>5645000</v>
      </c>
      <c r="AI366" s="52">
        <f>AI367+AI370+AI373+AI376</f>
        <v>0</v>
      </c>
      <c r="AJ366" s="52">
        <f>AJ367+AJ370+AJ373+AJ376</f>
        <v>0</v>
      </c>
      <c r="AK366" s="52">
        <f>AK367+AK370+AK373+AK376</f>
        <v>0</v>
      </c>
      <c r="AL366" s="52">
        <f>AL367+AL370+AL373+AL376</f>
        <v>0</v>
      </c>
      <c r="AM366" s="52">
        <f>AM367+AM370+AM373+AM376</f>
        <v>0</v>
      </c>
      <c r="AN366" s="52">
        <f>AN367+AN370+AN373+AN376</f>
        <v>0</v>
      </c>
      <c r="AO366" s="52">
        <f>AO367+AO370+AO373+AO376</f>
        <v>0</v>
      </c>
      <c r="AP366" s="52">
        <f>AP367+AP370+AP373+AP376</f>
        <v>0</v>
      </c>
      <c r="AQ366" s="52">
        <f>AQ367+AQ370+AQ373+AQ376</f>
        <v>0</v>
      </c>
      <c r="AR366" s="52">
        <f>AR367+AR370+AR373+AR376</f>
        <v>0</v>
      </c>
      <c r="AS366" s="52">
        <f>AS367+AS370+AS373+AS376</f>
        <v>0</v>
      </c>
      <c r="AT366" s="52">
        <f>AT367+AT370+AT373+AT376</f>
        <v>0</v>
      </c>
      <c r="AU366" s="52">
        <f>AU367+AU370+AU373+AU376</f>
        <v>0</v>
      </c>
      <c r="AV366" s="52">
        <f>AV367+AV370+AV373+AV376</f>
        <v>0</v>
      </c>
      <c r="AW366" s="52">
        <f>AW367+AW370+AW373+AW376</f>
        <v>0</v>
      </c>
      <c r="AX366" s="39"/>
    </row>
    <row r="367" spans="1:50" ht="12.75" customHeight="1">
      <c r="A367" s="14" t="s">
        <v>415</v>
      </c>
      <c r="B367" s="49" t="s">
        <v>63</v>
      </c>
      <c r="C367" s="14">
        <v>1902</v>
      </c>
      <c r="D367" s="60" t="s">
        <v>416</v>
      </c>
      <c r="E367" s="60" t="s">
        <v>200</v>
      </c>
      <c r="F367" s="60" t="s">
        <v>65</v>
      </c>
      <c r="G367" s="13"/>
      <c r="H367" s="13"/>
      <c r="I367" s="13"/>
      <c r="J367" s="13"/>
      <c r="K367" s="13"/>
      <c r="L367" s="13"/>
      <c r="M367" s="13"/>
      <c r="N367" s="13"/>
      <c r="O367" s="13"/>
      <c r="P367" s="13"/>
      <c r="Q367" s="13"/>
      <c r="R367" s="13"/>
      <c r="S367" s="13"/>
      <c r="T367" s="13"/>
      <c r="U367" s="13"/>
      <c r="V367" s="13"/>
      <c r="W367" s="13"/>
      <c r="X367" s="60" t="s">
        <v>417</v>
      </c>
      <c r="Y367" s="60" t="s">
        <v>67</v>
      </c>
      <c r="Z367" s="60" t="s">
        <v>418</v>
      </c>
      <c r="AA367" s="13"/>
      <c r="AB367" s="13"/>
      <c r="AC367" s="13"/>
      <c r="AD367" s="13"/>
      <c r="AE367" s="51"/>
      <c r="AF367" s="55">
        <f>SUM(AF368)</f>
        <v>2261000</v>
      </c>
      <c r="AG367" s="55">
        <f>SUM(AG368)</f>
        <v>2261000</v>
      </c>
      <c r="AH367" s="55">
        <f>SUM(AH368)</f>
        <v>5645000</v>
      </c>
      <c r="AI367" s="55">
        <f>SUM(AI368)</f>
        <v>0</v>
      </c>
      <c r="AJ367" s="55">
        <f>SUM(AJ368)</f>
        <v>0</v>
      </c>
      <c r="AK367" s="56">
        <f>SUM(AK368)</f>
        <v>0</v>
      </c>
      <c r="AL367" s="55">
        <f>SUM(AL368)</f>
        <v>0</v>
      </c>
      <c r="AM367" s="55">
        <f>SUM(AM368)</f>
        <v>0</v>
      </c>
      <c r="AN367" s="55">
        <f>SUM(AN368)</f>
        <v>0</v>
      </c>
      <c r="AO367" s="55">
        <f>SUM(AO368)</f>
        <v>0</v>
      </c>
      <c r="AP367" s="55">
        <f>SUM(AP368)</f>
        <v>0</v>
      </c>
      <c r="AQ367" s="55">
        <f>SUM(AQ368)</f>
        <v>0</v>
      </c>
      <c r="AR367" s="55">
        <f>SUM(AR368)</f>
        <v>0</v>
      </c>
      <c r="AS367" s="55">
        <f>SUM(AS368)</f>
        <v>0</v>
      </c>
      <c r="AT367" s="55">
        <f>SUM(AT368)</f>
        <v>0</v>
      </c>
      <c r="AU367" s="55">
        <f>SUM(AU368)</f>
        <v>0</v>
      </c>
      <c r="AV367" s="55">
        <f>SUM(AV368)</f>
        <v>0</v>
      </c>
      <c r="AW367" s="55">
        <f>SUM(AW368)</f>
        <v>0</v>
      </c>
      <c r="AX367" s="39"/>
    </row>
    <row r="368" spans="1:50" ht="12.75" customHeight="1">
      <c r="A368" s="14"/>
      <c r="B368" s="107"/>
      <c r="C368" s="14"/>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51" t="s">
        <v>69</v>
      </c>
      <c r="AF368" s="55">
        <v>2261000</v>
      </c>
      <c r="AG368" s="55">
        <v>2261000</v>
      </c>
      <c r="AH368" s="55">
        <v>5645000</v>
      </c>
      <c r="AI368" s="55"/>
      <c r="AJ368" s="55"/>
      <c r="AK368" s="56"/>
      <c r="AL368" s="55"/>
      <c r="AM368" s="55"/>
      <c r="AN368" s="55"/>
      <c r="AO368" s="55"/>
      <c r="AP368" s="55"/>
      <c r="AQ368" s="55"/>
      <c r="AR368" s="55"/>
      <c r="AS368" s="55"/>
      <c r="AT368" s="55"/>
      <c r="AU368" s="55"/>
      <c r="AV368" s="55"/>
      <c r="AW368" s="55"/>
      <c r="AX368" s="39"/>
    </row>
    <row r="369" spans="1:50" ht="12.75" customHeight="1">
      <c r="A369" s="14"/>
      <c r="B369" s="107"/>
      <c r="C369" s="14"/>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51"/>
      <c r="AF369" s="55"/>
      <c r="AG369" s="55"/>
      <c r="AH369" s="55"/>
      <c r="AI369" s="55"/>
      <c r="AJ369" s="55"/>
      <c r="AK369" s="56"/>
      <c r="AL369" s="55"/>
      <c r="AM369" s="55"/>
      <c r="AN369" s="55"/>
      <c r="AO369" s="55"/>
      <c r="AP369" s="55"/>
      <c r="AQ369" s="55"/>
      <c r="AR369" s="55"/>
      <c r="AS369" s="55"/>
      <c r="AT369" s="55"/>
      <c r="AU369" s="55"/>
      <c r="AV369" s="55"/>
      <c r="AW369" s="55"/>
      <c r="AX369" s="39"/>
    </row>
    <row r="370" spans="1:50" ht="12.75" customHeight="1">
      <c r="A370" s="14" t="s">
        <v>419</v>
      </c>
      <c r="B370" s="49" t="s">
        <v>82</v>
      </c>
      <c r="C370" s="14">
        <v>1903</v>
      </c>
      <c r="D370" s="58" t="s">
        <v>83</v>
      </c>
      <c r="E370" s="58" t="s">
        <v>55</v>
      </c>
      <c r="F370" s="58" t="s">
        <v>84</v>
      </c>
      <c r="G370" s="13"/>
      <c r="H370" s="13"/>
      <c r="I370" s="13"/>
      <c r="J370" s="13"/>
      <c r="K370" s="13"/>
      <c r="L370" s="13"/>
      <c r="M370" s="13"/>
      <c r="N370" s="13"/>
      <c r="O370" s="13"/>
      <c r="P370" s="13"/>
      <c r="Q370" s="13"/>
      <c r="R370" s="13"/>
      <c r="S370" s="13"/>
      <c r="T370" s="13"/>
      <c r="U370" s="13"/>
      <c r="V370" s="13"/>
      <c r="W370" s="13"/>
      <c r="X370" s="58" t="s">
        <v>85</v>
      </c>
      <c r="Y370" s="58" t="s">
        <v>86</v>
      </c>
      <c r="Z370" s="58" t="s">
        <v>87</v>
      </c>
      <c r="AA370" s="13"/>
      <c r="AB370" s="13"/>
      <c r="AC370" s="13"/>
      <c r="AD370" s="13"/>
      <c r="AE370" s="51"/>
      <c r="AF370" s="55">
        <f>SUM(AF371)</f>
        <v>73444</v>
      </c>
      <c r="AG370" s="55">
        <f>SUM(AG371)</f>
        <v>73444</v>
      </c>
      <c r="AH370" s="55">
        <f>SUM(AH371)</f>
        <v>0</v>
      </c>
      <c r="AI370" s="55">
        <f>SUM(AI371)</f>
        <v>0</v>
      </c>
      <c r="AJ370" s="55">
        <f>SUM(AJ371)</f>
        <v>0</v>
      </c>
      <c r="AK370" s="56">
        <f>SUM(AK371)</f>
        <v>0</v>
      </c>
      <c r="AL370" s="55">
        <f>SUM(AL371)</f>
        <v>0</v>
      </c>
      <c r="AM370" s="55">
        <f>SUM(AM371)</f>
        <v>0</v>
      </c>
      <c r="AN370" s="55">
        <f>SUM(AN371)</f>
        <v>0</v>
      </c>
      <c r="AO370" s="55">
        <f>SUM(AO371)</f>
        <v>0</v>
      </c>
      <c r="AP370" s="55">
        <f>SUM(AP371)</f>
        <v>0</v>
      </c>
      <c r="AQ370" s="55">
        <f>SUM(AQ371)</f>
        <v>0</v>
      </c>
      <c r="AR370" s="55">
        <f>SUM(AR371)</f>
        <v>0</v>
      </c>
      <c r="AS370" s="55">
        <f>SUM(AS371)</f>
        <v>0</v>
      </c>
      <c r="AT370" s="55">
        <f>SUM(AT371)</f>
        <v>0</v>
      </c>
      <c r="AU370" s="55">
        <f>SUM(AU371)</f>
        <v>0</v>
      </c>
      <c r="AV370" s="55">
        <f>SUM(AV371)</f>
        <v>0</v>
      </c>
      <c r="AW370" s="55">
        <f>SUM(AW371)</f>
        <v>0</v>
      </c>
      <c r="AX370" s="39"/>
    </row>
    <row r="371" spans="1:50" ht="12.75" customHeight="1">
      <c r="A371" s="14"/>
      <c r="B371" s="107"/>
      <c r="C371" s="14"/>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51" t="s">
        <v>420</v>
      </c>
      <c r="AF371" s="52">
        <v>73444</v>
      </c>
      <c r="AG371" s="52">
        <v>73444</v>
      </c>
      <c r="AH371" s="52">
        <v>0</v>
      </c>
      <c r="AI371" s="55"/>
      <c r="AJ371" s="55"/>
      <c r="AK371" s="56"/>
      <c r="AL371" s="52"/>
      <c r="AM371" s="52"/>
      <c r="AN371" s="52"/>
      <c r="AO371" s="52"/>
      <c r="AP371" s="52"/>
      <c r="AQ371" s="52"/>
      <c r="AR371" s="52"/>
      <c r="AS371" s="52"/>
      <c r="AT371" s="52"/>
      <c r="AU371" s="52"/>
      <c r="AV371" s="52"/>
      <c r="AW371" s="52"/>
      <c r="AX371" s="39"/>
    </row>
    <row r="372" spans="1:50" ht="12.75" customHeight="1">
      <c r="A372" s="14"/>
      <c r="B372" s="107"/>
      <c r="C372" s="14"/>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51"/>
      <c r="AF372" s="52"/>
      <c r="AG372" s="52"/>
      <c r="AH372" s="52"/>
      <c r="AI372" s="55"/>
      <c r="AJ372" s="55"/>
      <c r="AK372" s="56"/>
      <c r="AL372" s="52"/>
      <c r="AM372" s="52"/>
      <c r="AN372" s="52"/>
      <c r="AO372" s="52"/>
      <c r="AP372" s="52"/>
      <c r="AQ372" s="52"/>
      <c r="AR372" s="52"/>
      <c r="AS372" s="52"/>
      <c r="AT372" s="52"/>
      <c r="AU372" s="52"/>
      <c r="AV372" s="52"/>
      <c r="AW372" s="52"/>
      <c r="AX372" s="39"/>
    </row>
    <row r="373" spans="1:50" ht="12.75" customHeight="1">
      <c r="A373" s="14" t="s">
        <v>421</v>
      </c>
      <c r="B373" s="49" t="s">
        <v>167</v>
      </c>
      <c r="C373" s="13">
        <v>1904</v>
      </c>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51"/>
      <c r="AF373" s="52">
        <f>SUM(AF374:AF375)</f>
        <v>0</v>
      </c>
      <c r="AG373" s="52">
        <f>SUM(AG374:AG375)</f>
        <v>0</v>
      </c>
      <c r="AH373" s="52">
        <f>SUM(AH374:AH375)</f>
        <v>0</v>
      </c>
      <c r="AI373" s="52">
        <f>SUM(AI374:AI375)</f>
        <v>0</v>
      </c>
      <c r="AJ373" s="52">
        <f>SUM(AJ374:AJ375)</f>
        <v>0</v>
      </c>
      <c r="AK373" s="52">
        <f>SUM(AK374:AK375)</f>
        <v>0</v>
      </c>
      <c r="AL373" s="52">
        <f>SUM(AL374:AL375)</f>
        <v>0</v>
      </c>
      <c r="AM373" s="52">
        <f>SUM(AM374:AM375)</f>
        <v>0</v>
      </c>
      <c r="AN373" s="52">
        <f>SUM(AN374:AN375)</f>
        <v>0</v>
      </c>
      <c r="AO373" s="52">
        <f>SUM(AO374:AO375)</f>
        <v>0</v>
      </c>
      <c r="AP373" s="52">
        <f>SUM(AP374:AP375)</f>
        <v>0</v>
      </c>
      <c r="AQ373" s="52">
        <f>SUM(AQ374:AQ375)</f>
        <v>0</v>
      </c>
      <c r="AR373" s="52">
        <f>SUM(AR374:AR375)</f>
        <v>0</v>
      </c>
      <c r="AS373" s="52">
        <f>SUM(AS374:AS375)</f>
        <v>0</v>
      </c>
      <c r="AT373" s="52">
        <f>SUM(AT374:AT375)</f>
        <v>0</v>
      </c>
      <c r="AU373" s="52">
        <f>SUM(AU374:AU375)</f>
        <v>0</v>
      </c>
      <c r="AV373" s="52">
        <f>SUM(AV374:AV375)</f>
        <v>0</v>
      </c>
      <c r="AW373" s="52">
        <f>SUM(AW374:AW375)</f>
        <v>0</v>
      </c>
      <c r="AX373" s="39"/>
    </row>
    <row r="374" spans="1:50" ht="12.75" customHeight="1">
      <c r="A374" s="14"/>
      <c r="B374" s="108"/>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51"/>
      <c r="AF374" s="52"/>
      <c r="AG374" s="52"/>
      <c r="AH374" s="52"/>
      <c r="AI374" s="52"/>
      <c r="AJ374" s="52"/>
      <c r="AK374" s="52"/>
      <c r="AL374" s="52"/>
      <c r="AM374" s="52"/>
      <c r="AN374" s="52"/>
      <c r="AO374" s="52"/>
      <c r="AP374" s="52"/>
      <c r="AQ374" s="52"/>
      <c r="AR374" s="52"/>
      <c r="AS374" s="52"/>
      <c r="AT374" s="52"/>
      <c r="AU374" s="52"/>
      <c r="AV374" s="52"/>
      <c r="AW374" s="52"/>
      <c r="AX374" s="39"/>
    </row>
    <row r="375" spans="1:50" ht="12.75" customHeight="1">
      <c r="A375" s="14"/>
      <c r="B375" s="108"/>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51"/>
      <c r="AF375" s="52"/>
      <c r="AG375" s="52"/>
      <c r="AH375" s="52"/>
      <c r="AI375" s="52"/>
      <c r="AJ375" s="52"/>
      <c r="AK375" s="52"/>
      <c r="AL375" s="52"/>
      <c r="AM375" s="52"/>
      <c r="AN375" s="52"/>
      <c r="AO375" s="52"/>
      <c r="AP375" s="52"/>
      <c r="AQ375" s="52"/>
      <c r="AR375" s="52"/>
      <c r="AS375" s="52"/>
      <c r="AT375" s="52"/>
      <c r="AU375" s="52"/>
      <c r="AV375" s="52"/>
      <c r="AW375" s="52"/>
      <c r="AX375" s="39"/>
    </row>
    <row r="376" spans="1:50" ht="12.75" customHeight="1">
      <c r="A376" s="14" t="s">
        <v>422</v>
      </c>
      <c r="B376" s="108" t="s">
        <v>347</v>
      </c>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51"/>
      <c r="AF376" s="52">
        <f>AF377</f>
        <v>0</v>
      </c>
      <c r="AG376" s="52">
        <f>AG377</f>
        <v>0</v>
      </c>
      <c r="AH376" s="52">
        <f>AH377</f>
        <v>0</v>
      </c>
      <c r="AI376" s="52">
        <f>AI377</f>
        <v>0</v>
      </c>
      <c r="AJ376" s="52">
        <f>AJ377</f>
        <v>0</v>
      </c>
      <c r="AK376" s="52">
        <f>AK377</f>
        <v>0</v>
      </c>
      <c r="AL376" s="52">
        <f>AL377</f>
        <v>0</v>
      </c>
      <c r="AM376" s="52">
        <f>AM377</f>
        <v>0</v>
      </c>
      <c r="AN376" s="52">
        <f>AN377</f>
        <v>0</v>
      </c>
      <c r="AO376" s="52">
        <f>AO377</f>
        <v>0</v>
      </c>
      <c r="AP376" s="52">
        <f>AP377</f>
        <v>0</v>
      </c>
      <c r="AQ376" s="52">
        <f>AQ377</f>
        <v>0</v>
      </c>
      <c r="AR376" s="52">
        <f>AR377</f>
        <v>0</v>
      </c>
      <c r="AS376" s="52">
        <f>AS377</f>
        <v>0</v>
      </c>
      <c r="AT376" s="52">
        <f>AT377</f>
        <v>0</v>
      </c>
      <c r="AU376" s="52">
        <f>AU377</f>
        <v>0</v>
      </c>
      <c r="AV376" s="52">
        <f>AV377</f>
        <v>0</v>
      </c>
      <c r="AW376" s="52">
        <f>AW377</f>
        <v>0</v>
      </c>
      <c r="AX376" s="39"/>
    </row>
    <row r="377" spans="1:50" ht="12.75" customHeight="1">
      <c r="A377" s="13"/>
      <c r="B377" s="108"/>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51"/>
      <c r="AF377" s="52"/>
      <c r="AG377" s="52"/>
      <c r="AH377" s="52"/>
      <c r="AI377" s="55"/>
      <c r="AJ377" s="55"/>
      <c r="AK377" s="56"/>
      <c r="AL377" s="52"/>
      <c r="AM377" s="52"/>
      <c r="AN377" s="52"/>
      <c r="AO377" s="52"/>
      <c r="AP377" s="52"/>
      <c r="AQ377" s="52"/>
      <c r="AR377" s="52"/>
      <c r="AS377" s="52"/>
      <c r="AT377" s="52"/>
      <c r="AU377" s="52"/>
      <c r="AV377" s="52"/>
      <c r="AW377" s="52"/>
      <c r="AX377" s="39"/>
    </row>
    <row r="378" spans="1:50" ht="12.75" customHeight="1">
      <c r="A378" s="14" t="s">
        <v>423</v>
      </c>
      <c r="B378" s="107" t="s">
        <v>424</v>
      </c>
      <c r="C378" s="14">
        <v>2000</v>
      </c>
      <c r="D378" s="13" t="s">
        <v>194</v>
      </c>
      <c r="E378" s="13" t="s">
        <v>194</v>
      </c>
      <c r="F378" s="13" t="s">
        <v>194</v>
      </c>
      <c r="G378" s="13" t="s">
        <v>194</v>
      </c>
      <c r="H378" s="13" t="s">
        <v>194</v>
      </c>
      <c r="I378" s="13" t="s">
        <v>194</v>
      </c>
      <c r="J378" s="13" t="s">
        <v>194</v>
      </c>
      <c r="K378" s="13" t="s">
        <v>194</v>
      </c>
      <c r="L378" s="13" t="s">
        <v>194</v>
      </c>
      <c r="M378" s="13" t="s">
        <v>194</v>
      </c>
      <c r="N378" s="13" t="s">
        <v>194</v>
      </c>
      <c r="O378" s="13" t="s">
        <v>194</v>
      </c>
      <c r="P378" s="13" t="s">
        <v>194</v>
      </c>
      <c r="Q378" s="13" t="s">
        <v>194</v>
      </c>
      <c r="R378" s="13" t="s">
        <v>194</v>
      </c>
      <c r="S378" s="13" t="s">
        <v>194</v>
      </c>
      <c r="T378" s="13" t="s">
        <v>194</v>
      </c>
      <c r="U378" s="13" t="s">
        <v>194</v>
      </c>
      <c r="V378" s="13" t="s">
        <v>194</v>
      </c>
      <c r="W378" s="13" t="s">
        <v>194</v>
      </c>
      <c r="X378" s="13" t="s">
        <v>194</v>
      </c>
      <c r="Y378" s="13" t="s">
        <v>194</v>
      </c>
      <c r="Z378" s="13" t="s">
        <v>194</v>
      </c>
      <c r="AA378" s="13" t="s">
        <v>194</v>
      </c>
      <c r="AB378" s="13" t="s">
        <v>194</v>
      </c>
      <c r="AC378" s="13" t="s">
        <v>194</v>
      </c>
      <c r="AD378" s="13" t="s">
        <v>194</v>
      </c>
      <c r="AE378" s="51" t="s">
        <v>194</v>
      </c>
      <c r="AF378" s="52">
        <f>AF379+AF382+AF385+AF407+AF388+AF391+AF394+AF398+AF401+AF404+AF410+AF412</f>
        <v>14315719</v>
      </c>
      <c r="AG378" s="52">
        <f>AG379+AG382+AG385+AG407+AG388+AG391+AG394+AG398+AG401+AG404+AG410+AG412</f>
        <v>14294604</v>
      </c>
      <c r="AH378" s="52">
        <f>AH379+AH382+AH385+AH407+AH388+AH391+AH394+AH398+AH401+AH404+AH410+AH412</f>
        <v>4831000</v>
      </c>
      <c r="AI378" s="52">
        <f>AI379+AI382+AI385+AI407+AI388+AI391+AI394+AI398+AI401+AI404+AI410+AI412</f>
        <v>0</v>
      </c>
      <c r="AJ378" s="52">
        <f>AJ379+AJ382+AJ385+AJ407+AJ388+AJ391+AJ394+AJ398+AJ401+AJ404+AJ410+AJ412</f>
        <v>0</v>
      </c>
      <c r="AK378" s="52">
        <f>AK379+AK382+AK385+AK407+AK388+AK391+AK394+AK398+AK401+AK404+AK410+AK412</f>
        <v>0</v>
      </c>
      <c r="AL378" s="52">
        <f>AL379+AL382+AL385+AL407+AL388+AL391+AL394+AL398+AL401+AL404+AL410+AL412</f>
        <v>0</v>
      </c>
      <c r="AM378" s="52">
        <f>AM379+AM382+AM385+AM407+AM388+AM391+AM394+AM398+AM401+AM404+AM410+AM412</f>
        <v>0</v>
      </c>
      <c r="AN378" s="52">
        <f>AN379+AN382+AN385+AN407+AN388+AN391+AN394+AN398+AN401+AN404+AN410+AN412</f>
        <v>0</v>
      </c>
      <c r="AO378" s="52">
        <f>AO379+AO382+AO385+AO407+AO388+AO391+AO394+AO398+AO401+AO404+AO410+AO412</f>
        <v>0</v>
      </c>
      <c r="AP378" s="52">
        <f>AP379+AP382+AP385+AP407+AP388+AP391+AP394+AP398+AP401+AP404+AP410+AP412</f>
        <v>0</v>
      </c>
      <c r="AQ378" s="52">
        <f>AQ379+AQ382+AQ385+AQ407+AQ388+AQ391+AQ394+AQ398+AQ401+AQ404+AQ410+AQ412</f>
        <v>0</v>
      </c>
      <c r="AR378" s="52">
        <f>AR379+AR382+AR385+AR407+AR388+AR391+AR394+AR398+AR401+AR404+AR410+AR412</f>
        <v>0</v>
      </c>
      <c r="AS378" s="52">
        <f>AS379+AS382+AS385+AS407+AS388+AS391+AS394+AS398+AS401+AS404+AS410+AS412</f>
        <v>0</v>
      </c>
      <c r="AT378" s="52">
        <f>AT379+AT382+AT385+AT407+AT388+AT391+AT394+AT398+AT401+AT404+AT410+AT412</f>
        <v>0</v>
      </c>
      <c r="AU378" s="52">
        <f>AU379+AU382+AU385+AU407+AU388+AU391+AU394+AU398+AU401+AU404+AU410+AU412</f>
        <v>0</v>
      </c>
      <c r="AV378" s="52">
        <f>AV379+AV382+AV385+AV407+AV388+AV391+AV394+AV398+AV401+AV404+AV410+AV412</f>
        <v>0</v>
      </c>
      <c r="AW378" s="52">
        <f>AW379+AW382+AW385+AW407+AW388+AW391+AW394+AW398+AW401+AW404+AW410+AW412</f>
        <v>0</v>
      </c>
      <c r="AX378" s="39"/>
    </row>
    <row r="379" spans="1:50" ht="25.5" customHeight="1">
      <c r="A379" s="14" t="s">
        <v>425</v>
      </c>
      <c r="B379" s="49" t="s">
        <v>426</v>
      </c>
      <c r="C379" s="14">
        <v>2001</v>
      </c>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51"/>
      <c r="AF379" s="52">
        <f>SUM(AF380)</f>
        <v>521990</v>
      </c>
      <c r="AG379" s="52">
        <f>SUM(AG380)</f>
        <v>500875</v>
      </c>
      <c r="AH379" s="52">
        <f>SUM(AH380)</f>
        <v>0</v>
      </c>
      <c r="AI379" s="52">
        <f>SUM(AI380)</f>
        <v>0</v>
      </c>
      <c r="AJ379" s="52">
        <f>SUM(AJ380)</f>
        <v>0</v>
      </c>
      <c r="AK379" s="53">
        <f>SUM(AK380)</f>
        <v>0</v>
      </c>
      <c r="AL379" s="52">
        <f>SUM(AL380)</f>
        <v>0</v>
      </c>
      <c r="AM379" s="52">
        <f>SUM(AM380)</f>
        <v>0</v>
      </c>
      <c r="AN379" s="52">
        <f>SUM(AN380)</f>
        <v>0</v>
      </c>
      <c r="AO379" s="52">
        <f>SUM(AO380)</f>
        <v>0</v>
      </c>
      <c r="AP379" s="52">
        <f>SUM(AP380)</f>
        <v>0</v>
      </c>
      <c r="AQ379" s="52">
        <f>SUM(AQ380)</f>
        <v>0</v>
      </c>
      <c r="AR379" s="52">
        <f>SUM(AR380)</f>
        <v>0</v>
      </c>
      <c r="AS379" s="52">
        <f>SUM(AS380)</f>
        <v>0</v>
      </c>
      <c r="AT379" s="52">
        <f>SUM(AT380)</f>
        <v>0</v>
      </c>
      <c r="AU379" s="52">
        <f>SUM(AU380)</f>
        <v>0</v>
      </c>
      <c r="AV379" s="52">
        <f>SUM(AV380)</f>
        <v>0</v>
      </c>
      <c r="AW379" s="52">
        <f>SUM(AW380)</f>
        <v>0</v>
      </c>
      <c r="AX379" s="39"/>
    </row>
    <row r="380" spans="1:50" ht="12.75" customHeight="1">
      <c r="A380" s="14"/>
      <c r="B380" s="107"/>
      <c r="C380" s="14"/>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51" t="s">
        <v>427</v>
      </c>
      <c r="AF380" s="52">
        <v>521990</v>
      </c>
      <c r="AG380" s="52">
        <v>500875</v>
      </c>
      <c r="AH380" s="52">
        <v>0</v>
      </c>
      <c r="AI380" s="55"/>
      <c r="AJ380" s="55"/>
      <c r="AK380" s="56"/>
      <c r="AL380" s="52"/>
      <c r="AM380" s="52"/>
      <c r="AN380" s="52"/>
      <c r="AO380" s="52"/>
      <c r="AP380" s="52"/>
      <c r="AQ380" s="52"/>
      <c r="AR380" s="52"/>
      <c r="AS380" s="52"/>
      <c r="AT380" s="52"/>
      <c r="AU380" s="52"/>
      <c r="AV380" s="52"/>
      <c r="AW380" s="52"/>
      <c r="AX380" s="39"/>
    </row>
    <row r="381" spans="1:50" ht="12.75" customHeight="1">
      <c r="A381" s="14"/>
      <c r="B381" s="107"/>
      <c r="C381" s="14"/>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51"/>
      <c r="AF381" s="52"/>
      <c r="AG381" s="52"/>
      <c r="AH381" s="52"/>
      <c r="AI381" s="55"/>
      <c r="AJ381" s="55"/>
      <c r="AK381" s="56"/>
      <c r="AL381" s="52"/>
      <c r="AM381" s="52"/>
      <c r="AN381" s="52"/>
      <c r="AO381" s="52"/>
      <c r="AP381" s="52"/>
      <c r="AQ381" s="52"/>
      <c r="AR381" s="52"/>
      <c r="AS381" s="52"/>
      <c r="AT381" s="52"/>
      <c r="AU381" s="52"/>
      <c r="AV381" s="52"/>
      <c r="AW381" s="52"/>
      <c r="AX381" s="39"/>
    </row>
    <row r="382" spans="1:50" ht="12.75" customHeight="1">
      <c r="A382" s="14" t="s">
        <v>428</v>
      </c>
      <c r="B382" s="49" t="s">
        <v>223</v>
      </c>
      <c r="C382" s="14">
        <v>2002</v>
      </c>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09"/>
      <c r="AD382" s="109"/>
      <c r="AE382" s="110"/>
      <c r="AF382" s="55">
        <f>SUM(AF383)</f>
        <v>0</v>
      </c>
      <c r="AG382" s="55">
        <f>SUM(AG383)</f>
        <v>0</v>
      </c>
      <c r="AH382" s="55">
        <f>SUM(AH384)</f>
        <v>0</v>
      </c>
      <c r="AI382" s="55">
        <f>SUM(AI384)</f>
        <v>0</v>
      </c>
      <c r="AJ382" s="55">
        <f>SUM(AJ384)</f>
        <v>0</v>
      </c>
      <c r="AK382" s="56">
        <f>SUM(AK384)</f>
        <v>0</v>
      </c>
      <c r="AL382" s="55">
        <f>SUM(AL384)</f>
        <v>0</v>
      </c>
      <c r="AM382" s="55">
        <f>SUM(AM384)</f>
        <v>0</v>
      </c>
      <c r="AN382" s="55">
        <f>SUM(AN384)</f>
        <v>0</v>
      </c>
      <c r="AO382" s="55">
        <f>SUM(AO384)</f>
        <v>0</v>
      </c>
      <c r="AP382" s="55">
        <f>SUM(AP384)</f>
        <v>0</v>
      </c>
      <c r="AQ382" s="55">
        <f>SUM(AQ384)</f>
        <v>0</v>
      </c>
      <c r="AR382" s="55">
        <f>SUM(AR384)</f>
        <v>0</v>
      </c>
      <c r="AS382" s="55">
        <f>SUM(AS384)</f>
        <v>0</v>
      </c>
      <c r="AT382" s="55">
        <f>SUM(AT384)</f>
        <v>0</v>
      </c>
      <c r="AU382" s="55">
        <f>SUM(AU384)</f>
        <v>0</v>
      </c>
      <c r="AV382" s="55">
        <f>SUM(AV384)</f>
        <v>0</v>
      </c>
      <c r="AW382" s="55">
        <f>SUM(AW384)</f>
        <v>0</v>
      </c>
      <c r="AX382" s="39"/>
    </row>
    <row r="383" spans="1:50" ht="12.75" customHeight="1">
      <c r="A383" s="14"/>
      <c r="B383" s="49"/>
      <c r="C383" s="14"/>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09"/>
      <c r="AD383" s="109"/>
      <c r="AE383" s="110" t="s">
        <v>131</v>
      </c>
      <c r="AF383" s="55"/>
      <c r="AG383" s="55"/>
      <c r="AH383" s="55"/>
      <c r="AI383" s="55"/>
      <c r="AJ383" s="55"/>
      <c r="AK383" s="56"/>
      <c r="AL383" s="55"/>
      <c r="AM383" s="55"/>
      <c r="AN383" s="55"/>
      <c r="AO383" s="55"/>
      <c r="AP383" s="55"/>
      <c r="AQ383" s="55"/>
      <c r="AR383" s="55"/>
      <c r="AS383" s="55"/>
      <c r="AT383" s="55"/>
      <c r="AU383" s="55"/>
      <c r="AV383" s="55"/>
      <c r="AW383" s="55"/>
      <c r="AX383" s="39"/>
    </row>
    <row r="384" spans="1:50" ht="12.75" customHeight="1">
      <c r="A384" s="14"/>
      <c r="B384" s="107"/>
      <c r="C384" s="14"/>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09"/>
      <c r="AD384" s="109"/>
      <c r="AE384" s="110"/>
      <c r="AF384" s="55"/>
      <c r="AG384" s="55"/>
      <c r="AH384" s="55"/>
      <c r="AI384" s="55"/>
      <c r="AJ384" s="55"/>
      <c r="AK384" s="56"/>
      <c r="AL384" s="55"/>
      <c r="AM384" s="55"/>
      <c r="AN384" s="55"/>
      <c r="AO384" s="55"/>
      <c r="AP384" s="55"/>
      <c r="AQ384" s="55"/>
      <c r="AR384" s="55"/>
      <c r="AS384" s="55"/>
      <c r="AT384" s="55"/>
      <c r="AU384" s="55"/>
      <c r="AV384" s="55"/>
      <c r="AW384" s="55"/>
      <c r="AX384" s="39"/>
    </row>
    <row r="385" spans="1:50" ht="12.75" customHeight="1">
      <c r="A385" s="14" t="s">
        <v>429</v>
      </c>
      <c r="B385" s="49" t="s">
        <v>208</v>
      </c>
      <c r="C385" s="14">
        <v>2003</v>
      </c>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09"/>
      <c r="AD385" s="109"/>
      <c r="AE385" s="110"/>
      <c r="AF385" s="55">
        <f>SUM(AF388)</f>
        <v>0</v>
      </c>
      <c r="AG385" s="55">
        <f>SUM(AG388)</f>
        <v>0</v>
      </c>
      <c r="AH385" s="55">
        <f>SUM(AH388)</f>
        <v>0</v>
      </c>
      <c r="AI385" s="55">
        <f>SUM(AI388)</f>
        <v>0</v>
      </c>
      <c r="AJ385" s="55">
        <f>SUM(AJ388)</f>
        <v>0</v>
      </c>
      <c r="AK385" s="56">
        <f>SUM(AK388)</f>
        <v>0</v>
      </c>
      <c r="AL385" s="55">
        <f>SUM(AL388)</f>
        <v>0</v>
      </c>
      <c r="AM385" s="55">
        <f>SUM(AM388)</f>
        <v>0</v>
      </c>
      <c r="AN385" s="55">
        <f>SUM(AN388)</f>
        <v>0</v>
      </c>
      <c r="AO385" s="55">
        <f>SUM(AO388)</f>
        <v>0</v>
      </c>
      <c r="AP385" s="55">
        <f>SUM(AP388)</f>
        <v>0</v>
      </c>
      <c r="AQ385" s="55">
        <f>SUM(AQ388)</f>
        <v>0</v>
      </c>
      <c r="AR385" s="55">
        <f>SUM(AR388)</f>
        <v>0</v>
      </c>
      <c r="AS385" s="55">
        <f>SUM(AS388)</f>
        <v>0</v>
      </c>
      <c r="AT385" s="55">
        <f>SUM(AT388)</f>
        <v>0</v>
      </c>
      <c r="AU385" s="55">
        <f>SUM(AU388)</f>
        <v>0</v>
      </c>
      <c r="AV385" s="55">
        <f>SUM(AV388)</f>
        <v>0</v>
      </c>
      <c r="AW385" s="55">
        <f>SUM(AW388)</f>
        <v>0</v>
      </c>
      <c r="AX385" s="39"/>
    </row>
    <row r="386" spans="1:50" ht="12.75" customHeight="1">
      <c r="A386" s="14"/>
      <c r="B386" s="49"/>
      <c r="C386" s="14"/>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09"/>
      <c r="AD386" s="109"/>
      <c r="AE386" s="110"/>
      <c r="AF386" s="55"/>
      <c r="AG386" s="55"/>
      <c r="AH386" s="55"/>
      <c r="AI386" s="55"/>
      <c r="AJ386" s="55"/>
      <c r="AK386" s="56"/>
      <c r="AL386" s="55"/>
      <c r="AM386" s="55"/>
      <c r="AN386" s="55"/>
      <c r="AO386" s="55"/>
      <c r="AP386" s="55"/>
      <c r="AQ386" s="55"/>
      <c r="AR386" s="55"/>
      <c r="AS386" s="55"/>
      <c r="AT386" s="55"/>
      <c r="AU386" s="55"/>
      <c r="AV386" s="55"/>
      <c r="AW386" s="55"/>
      <c r="AX386" s="39"/>
    </row>
    <row r="387" spans="1:50" ht="12.75" customHeight="1">
      <c r="A387" s="14"/>
      <c r="B387" s="49"/>
      <c r="C387" s="14"/>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09"/>
      <c r="AD387" s="109"/>
      <c r="AE387" s="110"/>
      <c r="AF387" s="55"/>
      <c r="AG387" s="55"/>
      <c r="AH387" s="55"/>
      <c r="AI387" s="55"/>
      <c r="AJ387" s="55"/>
      <c r="AK387" s="56"/>
      <c r="AL387" s="55"/>
      <c r="AM387" s="55"/>
      <c r="AN387" s="55"/>
      <c r="AO387" s="55"/>
      <c r="AP387" s="55"/>
      <c r="AQ387" s="55"/>
      <c r="AR387" s="55"/>
      <c r="AS387" s="55"/>
      <c r="AT387" s="55"/>
      <c r="AU387" s="55"/>
      <c r="AV387" s="55"/>
      <c r="AW387" s="55"/>
      <c r="AX387" s="39"/>
    </row>
    <row r="388" spans="1:50" ht="12.75" customHeight="1">
      <c r="A388" s="14" t="s">
        <v>430</v>
      </c>
      <c r="B388" s="49" t="s">
        <v>306</v>
      </c>
      <c r="C388" s="14">
        <v>2004</v>
      </c>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51"/>
      <c r="AF388" s="52">
        <f>SUM(AF389:AF390)</f>
        <v>0</v>
      </c>
      <c r="AG388" s="52">
        <f>SUM(AG389:AG390)</f>
        <v>0</v>
      </c>
      <c r="AH388" s="52">
        <f>SUM(AH389:AH390)</f>
        <v>0</v>
      </c>
      <c r="AI388" s="52">
        <f>SUM(AI389:AI390)</f>
        <v>0</v>
      </c>
      <c r="AJ388" s="52">
        <f>SUM(AJ389:AJ390)</f>
        <v>0</v>
      </c>
      <c r="AK388" s="52">
        <f>SUM(AK389:AK390)</f>
        <v>0</v>
      </c>
      <c r="AL388" s="52">
        <f>SUM(AL389:AL390)</f>
        <v>0</v>
      </c>
      <c r="AM388" s="52">
        <f>SUM(AM389:AM390)</f>
        <v>0</v>
      </c>
      <c r="AN388" s="52">
        <f>SUM(AN389:AN390)</f>
        <v>0</v>
      </c>
      <c r="AO388" s="52">
        <f>SUM(AO389:AO390)</f>
        <v>0</v>
      </c>
      <c r="AP388" s="52">
        <f>SUM(AP389:AP390)</f>
        <v>0</v>
      </c>
      <c r="AQ388" s="52">
        <f>SUM(AQ389:AQ390)</f>
        <v>0</v>
      </c>
      <c r="AR388" s="52">
        <f>SUM(AR389:AR390)</f>
        <v>0</v>
      </c>
      <c r="AS388" s="52">
        <f>SUM(AS389:AS390)</f>
        <v>0</v>
      </c>
      <c r="AT388" s="52">
        <f>SUM(AT389:AT390)</f>
        <v>0</v>
      </c>
      <c r="AU388" s="52">
        <f>SUM(AU389:AU390)</f>
        <v>0</v>
      </c>
      <c r="AV388" s="52">
        <f>SUM(AV389:AV390)</f>
        <v>0</v>
      </c>
      <c r="AW388" s="52">
        <f>SUM(AW389:AW390)</f>
        <v>0</v>
      </c>
      <c r="AX388" s="39"/>
    </row>
    <row r="389" spans="1:50" ht="12.75" customHeight="1">
      <c r="A389" s="14"/>
      <c r="B389" s="49"/>
      <c r="C389" s="14"/>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51"/>
      <c r="AF389" s="52"/>
      <c r="AG389" s="52"/>
      <c r="AH389" s="52"/>
      <c r="AI389" s="52"/>
      <c r="AJ389" s="52"/>
      <c r="AK389" s="52"/>
      <c r="AL389" s="52"/>
      <c r="AM389" s="52"/>
      <c r="AN389" s="52"/>
      <c r="AO389" s="52"/>
      <c r="AP389" s="52"/>
      <c r="AQ389" s="52"/>
      <c r="AR389" s="52"/>
      <c r="AS389" s="52"/>
      <c r="AT389" s="52"/>
      <c r="AU389" s="52"/>
      <c r="AV389" s="52"/>
      <c r="AW389" s="52"/>
      <c r="AX389" s="39"/>
    </row>
    <row r="390" spans="1:50" ht="12.75" customHeight="1">
      <c r="A390" s="14"/>
      <c r="B390" s="49"/>
      <c r="C390" s="14"/>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51"/>
      <c r="AF390" s="52"/>
      <c r="AG390" s="52"/>
      <c r="AH390" s="52"/>
      <c r="AI390" s="52"/>
      <c r="AJ390" s="52"/>
      <c r="AK390" s="52"/>
      <c r="AL390" s="52"/>
      <c r="AM390" s="52"/>
      <c r="AN390" s="52"/>
      <c r="AO390" s="52"/>
      <c r="AP390" s="52"/>
      <c r="AQ390" s="52"/>
      <c r="AR390" s="52"/>
      <c r="AS390" s="52"/>
      <c r="AT390" s="52"/>
      <c r="AU390" s="52"/>
      <c r="AV390" s="52"/>
      <c r="AW390" s="52"/>
      <c r="AX390" s="39"/>
    </row>
    <row r="391" spans="1:50" ht="12.75" customHeight="1">
      <c r="A391" s="14" t="s">
        <v>431</v>
      </c>
      <c r="B391" s="49" t="s">
        <v>432</v>
      </c>
      <c r="C391" s="14">
        <v>2005</v>
      </c>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51"/>
      <c r="AF391" s="52">
        <f>SUM(AF392:AF393)</f>
        <v>0</v>
      </c>
      <c r="AG391" s="52">
        <f>SUM(AG392:AG393)</f>
        <v>0</v>
      </c>
      <c r="AH391" s="52">
        <f>SUM(AH392:AH393)</f>
        <v>0</v>
      </c>
      <c r="AI391" s="52">
        <f>SUM(AI392:AI393)</f>
        <v>0</v>
      </c>
      <c r="AJ391" s="52">
        <f>SUM(AJ392:AJ393)</f>
        <v>0</v>
      </c>
      <c r="AK391" s="52">
        <f>SUM(AK392:AK393)</f>
        <v>0</v>
      </c>
      <c r="AL391" s="52">
        <f>SUM(AL392:AL393)</f>
        <v>0</v>
      </c>
      <c r="AM391" s="52">
        <f>SUM(AM392:AM393)</f>
        <v>0</v>
      </c>
      <c r="AN391" s="52">
        <f>SUM(AN392:AN393)</f>
        <v>0</v>
      </c>
      <c r="AO391" s="52">
        <f>SUM(AO392:AO393)</f>
        <v>0</v>
      </c>
      <c r="AP391" s="52">
        <f>SUM(AP392:AP393)</f>
        <v>0</v>
      </c>
      <c r="AQ391" s="52">
        <f>SUM(AQ392:AQ393)</f>
        <v>0</v>
      </c>
      <c r="AR391" s="52">
        <f>SUM(AR392:AR393)</f>
        <v>0</v>
      </c>
      <c r="AS391" s="52">
        <f>SUM(AS392:AS393)</f>
        <v>0</v>
      </c>
      <c r="AT391" s="52">
        <f>SUM(AT392:AT393)</f>
        <v>0</v>
      </c>
      <c r="AU391" s="52">
        <f>SUM(AU392:AU393)</f>
        <v>0</v>
      </c>
      <c r="AV391" s="52">
        <f>SUM(AV392:AV393)</f>
        <v>0</v>
      </c>
      <c r="AW391" s="52">
        <f>SUM(AW392:AW393)</f>
        <v>0</v>
      </c>
      <c r="AX391" s="39"/>
    </row>
    <row r="392" spans="1:50" ht="12.75" customHeight="1">
      <c r="A392" s="14"/>
      <c r="B392" s="49"/>
      <c r="C392" s="14"/>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51"/>
      <c r="AF392" s="52"/>
      <c r="AG392" s="52"/>
      <c r="AH392" s="52"/>
      <c r="AI392" s="52"/>
      <c r="AJ392" s="52"/>
      <c r="AK392" s="52"/>
      <c r="AL392" s="52"/>
      <c r="AM392" s="52"/>
      <c r="AN392" s="52"/>
      <c r="AO392" s="52"/>
      <c r="AP392" s="52"/>
      <c r="AQ392" s="52"/>
      <c r="AR392" s="52"/>
      <c r="AS392" s="52"/>
      <c r="AT392" s="52"/>
      <c r="AU392" s="52"/>
      <c r="AV392" s="52"/>
      <c r="AW392" s="52"/>
      <c r="AX392" s="39"/>
    </row>
    <row r="393" spans="1:50" ht="12.75" customHeight="1">
      <c r="A393" s="14"/>
      <c r="B393" s="49"/>
      <c r="C393" s="14"/>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51"/>
      <c r="AF393" s="52"/>
      <c r="AG393" s="52"/>
      <c r="AH393" s="52"/>
      <c r="AI393" s="52"/>
      <c r="AJ393" s="52"/>
      <c r="AK393" s="52"/>
      <c r="AL393" s="52"/>
      <c r="AM393" s="52"/>
      <c r="AN393" s="52"/>
      <c r="AO393" s="52"/>
      <c r="AP393" s="52"/>
      <c r="AQ393" s="52"/>
      <c r="AR393" s="52"/>
      <c r="AS393" s="52"/>
      <c r="AT393" s="52"/>
      <c r="AU393" s="52"/>
      <c r="AV393" s="52"/>
      <c r="AW393" s="52"/>
      <c r="AX393" s="39"/>
    </row>
    <row r="394" spans="1:50" ht="12.75" customHeight="1">
      <c r="A394" s="14" t="s">
        <v>433</v>
      </c>
      <c r="B394" s="49" t="s">
        <v>245</v>
      </c>
      <c r="C394" s="14">
        <v>2006</v>
      </c>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51"/>
      <c r="AF394" s="52">
        <f>SUM(AF396:AF397)</f>
        <v>0</v>
      </c>
      <c r="AG394" s="52">
        <f>SUM(AG396:AG397)</f>
        <v>0</v>
      </c>
      <c r="AH394" s="52">
        <f>SUM(AH396:AH397)</f>
        <v>0</v>
      </c>
      <c r="AI394" s="52">
        <f>SUM(AI396:AI397)</f>
        <v>0</v>
      </c>
      <c r="AJ394" s="52">
        <f>SUM(AJ396:AJ397)</f>
        <v>0</v>
      </c>
      <c r="AK394" s="52">
        <f>SUM(AK396:AK397)</f>
        <v>0</v>
      </c>
      <c r="AL394" s="52">
        <f>SUM(AL396:AL397)</f>
        <v>0</v>
      </c>
      <c r="AM394" s="52">
        <f>SUM(AM396:AM397)</f>
        <v>0</v>
      </c>
      <c r="AN394" s="52">
        <f>SUM(AN396:AN397)</f>
        <v>0</v>
      </c>
      <c r="AO394" s="52">
        <f>SUM(AO396:AO397)</f>
        <v>0</v>
      </c>
      <c r="AP394" s="52">
        <f>SUM(AP396:AP397)</f>
        <v>0</v>
      </c>
      <c r="AQ394" s="52">
        <f>SUM(AQ396:AQ397)</f>
        <v>0</v>
      </c>
      <c r="AR394" s="52">
        <f>SUM(AR396:AR397)</f>
        <v>0</v>
      </c>
      <c r="AS394" s="52">
        <f>SUM(AS396:AS397)</f>
        <v>0</v>
      </c>
      <c r="AT394" s="52">
        <f>SUM(AT396:AT397)</f>
        <v>0</v>
      </c>
      <c r="AU394" s="52">
        <f>SUM(AU396:AU397)</f>
        <v>0</v>
      </c>
      <c r="AV394" s="52">
        <f>SUM(AV396:AV397)</f>
        <v>0</v>
      </c>
      <c r="AW394" s="52">
        <f>SUM(AW396:AW397)</f>
        <v>0</v>
      </c>
      <c r="AX394" s="39"/>
    </row>
    <row r="395" spans="1:50" ht="12.75" customHeight="1">
      <c r="A395" s="14"/>
      <c r="B395" s="49"/>
      <c r="C395" s="14"/>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51"/>
      <c r="AF395" s="52"/>
      <c r="AG395" s="52"/>
      <c r="AH395" s="52"/>
      <c r="AI395" s="52"/>
      <c r="AJ395" s="52"/>
      <c r="AK395" s="52"/>
      <c r="AL395" s="52"/>
      <c r="AM395" s="52"/>
      <c r="AN395" s="52"/>
      <c r="AO395" s="52"/>
      <c r="AP395" s="52"/>
      <c r="AQ395" s="52"/>
      <c r="AR395" s="52"/>
      <c r="AS395" s="52"/>
      <c r="AT395" s="52"/>
      <c r="AU395" s="52"/>
      <c r="AV395" s="52"/>
      <c r="AW395" s="52"/>
      <c r="AX395" s="39"/>
    </row>
    <row r="396" spans="1:50" ht="12.75" customHeight="1">
      <c r="A396" s="14"/>
      <c r="B396" s="49"/>
      <c r="C396" s="14"/>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51"/>
      <c r="AF396" s="52"/>
      <c r="AG396" s="52"/>
      <c r="AH396" s="52"/>
      <c r="AI396" s="52"/>
      <c r="AJ396" s="52"/>
      <c r="AK396" s="52"/>
      <c r="AL396" s="52"/>
      <c r="AM396" s="52"/>
      <c r="AN396" s="52"/>
      <c r="AO396" s="52"/>
      <c r="AP396" s="52"/>
      <c r="AQ396" s="52"/>
      <c r="AR396" s="52"/>
      <c r="AS396" s="52"/>
      <c r="AT396" s="52"/>
      <c r="AU396" s="52"/>
      <c r="AV396" s="52"/>
      <c r="AW396" s="52"/>
      <c r="AX396" s="39"/>
    </row>
    <row r="397" spans="1:50" ht="12.75" customHeight="1">
      <c r="A397" s="14"/>
      <c r="B397" s="49"/>
      <c r="C397" s="14"/>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51"/>
      <c r="AF397" s="52"/>
      <c r="AG397" s="52"/>
      <c r="AH397" s="52"/>
      <c r="AI397" s="52"/>
      <c r="AJ397" s="52"/>
      <c r="AK397" s="52"/>
      <c r="AL397" s="52"/>
      <c r="AM397" s="52"/>
      <c r="AN397" s="52"/>
      <c r="AO397" s="52"/>
      <c r="AP397" s="52"/>
      <c r="AQ397" s="52"/>
      <c r="AR397" s="52"/>
      <c r="AS397" s="52"/>
      <c r="AT397" s="52"/>
      <c r="AU397" s="52"/>
      <c r="AV397" s="52"/>
      <c r="AW397" s="52"/>
      <c r="AX397" s="39"/>
    </row>
    <row r="398" spans="1:50" ht="25.5" customHeight="1">
      <c r="A398" s="14" t="s">
        <v>434</v>
      </c>
      <c r="B398" s="49" t="s">
        <v>435</v>
      </c>
      <c r="C398" s="14">
        <v>2007</v>
      </c>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51"/>
      <c r="AF398" s="52">
        <f>SUM(AF399:AF400)</f>
        <v>0</v>
      </c>
      <c r="AG398" s="52">
        <f>SUM(AG399:AG400)</f>
        <v>0</v>
      </c>
      <c r="AH398" s="52">
        <f>SUM(AH399:AH400)</f>
        <v>0</v>
      </c>
      <c r="AI398" s="52">
        <f>SUM(AI399:AI400)</f>
        <v>0</v>
      </c>
      <c r="AJ398" s="52">
        <f>SUM(AJ399:AJ400)</f>
        <v>0</v>
      </c>
      <c r="AK398" s="52">
        <f>SUM(AK399:AK400)</f>
        <v>0</v>
      </c>
      <c r="AL398" s="52">
        <f>SUM(AL399:AL400)</f>
        <v>0</v>
      </c>
      <c r="AM398" s="52">
        <f>SUM(AM399:AM400)</f>
        <v>0</v>
      </c>
      <c r="AN398" s="52">
        <f>SUM(AN399:AN400)</f>
        <v>0</v>
      </c>
      <c r="AO398" s="52">
        <f>SUM(AO399:AO400)</f>
        <v>0</v>
      </c>
      <c r="AP398" s="52">
        <f>SUM(AP399:AP400)</f>
        <v>0</v>
      </c>
      <c r="AQ398" s="52">
        <f>SUM(AQ399:AQ400)</f>
        <v>0</v>
      </c>
      <c r="AR398" s="52">
        <f>SUM(AR399:AR400)</f>
        <v>0</v>
      </c>
      <c r="AS398" s="52">
        <f>SUM(AS399:AS400)</f>
        <v>0</v>
      </c>
      <c r="AT398" s="52">
        <f>SUM(AT399:AT400)</f>
        <v>0</v>
      </c>
      <c r="AU398" s="52">
        <f>SUM(AU399:AU400)</f>
        <v>0</v>
      </c>
      <c r="AV398" s="52">
        <f>SUM(AV399:AV400)</f>
        <v>0</v>
      </c>
      <c r="AW398" s="52">
        <f>SUM(AW399:AW400)</f>
        <v>0</v>
      </c>
      <c r="AX398" s="39"/>
    </row>
    <row r="399" spans="1:50" ht="12.75" customHeight="1">
      <c r="A399" s="14"/>
      <c r="B399" s="49"/>
      <c r="C399" s="14"/>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51"/>
      <c r="AF399" s="52"/>
      <c r="AG399" s="52"/>
      <c r="AH399" s="52"/>
      <c r="AI399" s="52"/>
      <c r="AJ399" s="52"/>
      <c r="AK399" s="52"/>
      <c r="AL399" s="52"/>
      <c r="AM399" s="52"/>
      <c r="AN399" s="52"/>
      <c r="AO399" s="52"/>
      <c r="AP399" s="52"/>
      <c r="AQ399" s="52"/>
      <c r="AR399" s="52"/>
      <c r="AS399" s="52"/>
      <c r="AT399" s="52"/>
      <c r="AU399" s="52"/>
      <c r="AV399" s="52"/>
      <c r="AW399" s="52"/>
      <c r="AX399" s="39"/>
    </row>
    <row r="400" spans="1:50" ht="12.75" customHeight="1">
      <c r="A400" s="14"/>
      <c r="B400" s="49"/>
      <c r="C400" s="14"/>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51"/>
      <c r="AF400" s="52"/>
      <c r="AG400" s="52"/>
      <c r="AH400" s="52"/>
      <c r="AI400" s="52"/>
      <c r="AJ400" s="52"/>
      <c r="AK400" s="52"/>
      <c r="AL400" s="52"/>
      <c r="AM400" s="52"/>
      <c r="AN400" s="52"/>
      <c r="AO400" s="52"/>
      <c r="AP400" s="52"/>
      <c r="AQ400" s="52"/>
      <c r="AR400" s="52"/>
      <c r="AS400" s="52"/>
      <c r="AT400" s="52"/>
      <c r="AU400" s="52"/>
      <c r="AV400" s="52"/>
      <c r="AW400" s="52"/>
      <c r="AX400" s="39"/>
    </row>
    <row r="401" spans="1:50" ht="12.75" customHeight="1">
      <c r="A401" s="14" t="s">
        <v>436</v>
      </c>
      <c r="B401" s="49" t="s">
        <v>204</v>
      </c>
      <c r="C401" s="14">
        <v>2008</v>
      </c>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51"/>
      <c r="AF401" s="52">
        <f>SUM(AF402:AF403)</f>
        <v>0</v>
      </c>
      <c r="AG401" s="52">
        <f>SUM(AG402:AG403)</f>
        <v>0</v>
      </c>
      <c r="AH401" s="52">
        <f>SUM(AH402:AH403)</f>
        <v>0</v>
      </c>
      <c r="AI401" s="52">
        <f>SUM(AI402:AI403)</f>
        <v>0</v>
      </c>
      <c r="AJ401" s="52">
        <f>SUM(AJ402:AJ403)</f>
        <v>0</v>
      </c>
      <c r="AK401" s="52">
        <f>SUM(AK402:AK403)</f>
        <v>0</v>
      </c>
      <c r="AL401" s="52">
        <f>SUM(AL402:AL403)</f>
        <v>0</v>
      </c>
      <c r="AM401" s="52">
        <f>SUM(AM402:AM403)</f>
        <v>0</v>
      </c>
      <c r="AN401" s="52">
        <f>SUM(AN402:AN403)</f>
        <v>0</v>
      </c>
      <c r="AO401" s="52">
        <f>SUM(AO402:AO403)</f>
        <v>0</v>
      </c>
      <c r="AP401" s="52">
        <f>SUM(AP402:AP403)</f>
        <v>0</v>
      </c>
      <c r="AQ401" s="52">
        <f>SUM(AQ402:AQ403)</f>
        <v>0</v>
      </c>
      <c r="AR401" s="52">
        <f>SUM(AR402:AR403)</f>
        <v>0</v>
      </c>
      <c r="AS401" s="52">
        <f>SUM(AS402:AS403)</f>
        <v>0</v>
      </c>
      <c r="AT401" s="52">
        <f>SUM(AT402:AT403)</f>
        <v>0</v>
      </c>
      <c r="AU401" s="52">
        <f>SUM(AU402:AU403)</f>
        <v>0</v>
      </c>
      <c r="AV401" s="52">
        <f>SUM(AV402:AV403)</f>
        <v>0</v>
      </c>
      <c r="AW401" s="52">
        <f>SUM(AW402:AW403)</f>
        <v>0</v>
      </c>
      <c r="AX401" s="39"/>
    </row>
    <row r="402" spans="1:50" ht="12.75" customHeight="1">
      <c r="A402" s="14"/>
      <c r="B402" s="49"/>
      <c r="C402" s="14"/>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51"/>
      <c r="AF402" s="52"/>
      <c r="AG402" s="52"/>
      <c r="AH402" s="52"/>
      <c r="AI402" s="52"/>
      <c r="AJ402" s="52"/>
      <c r="AK402" s="52"/>
      <c r="AL402" s="52"/>
      <c r="AM402" s="52"/>
      <c r="AN402" s="52"/>
      <c r="AO402" s="52"/>
      <c r="AP402" s="52"/>
      <c r="AQ402" s="52"/>
      <c r="AR402" s="52"/>
      <c r="AS402" s="52"/>
      <c r="AT402" s="52"/>
      <c r="AU402" s="52"/>
      <c r="AV402" s="52"/>
      <c r="AW402" s="52"/>
      <c r="AX402" s="39"/>
    </row>
    <row r="403" spans="1:50" ht="12.75" customHeight="1">
      <c r="A403" s="14"/>
      <c r="B403" s="49"/>
      <c r="C403" s="14"/>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51"/>
      <c r="AF403" s="52"/>
      <c r="AG403" s="52"/>
      <c r="AH403" s="52"/>
      <c r="AI403" s="52"/>
      <c r="AJ403" s="52"/>
      <c r="AK403" s="52"/>
      <c r="AL403" s="52"/>
      <c r="AM403" s="52"/>
      <c r="AN403" s="52"/>
      <c r="AO403" s="52"/>
      <c r="AP403" s="52"/>
      <c r="AQ403" s="52"/>
      <c r="AR403" s="52"/>
      <c r="AS403" s="52"/>
      <c r="AT403" s="52"/>
      <c r="AU403" s="52"/>
      <c r="AV403" s="52"/>
      <c r="AW403" s="52"/>
      <c r="AX403" s="39"/>
    </row>
    <row r="404" spans="1:50" ht="12.75" customHeight="1">
      <c r="A404" s="14" t="s">
        <v>437</v>
      </c>
      <c r="B404" s="49" t="s">
        <v>438</v>
      </c>
      <c r="C404" s="14">
        <v>2009</v>
      </c>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51"/>
      <c r="AF404" s="52">
        <f>SUM(AF405:AF406)</f>
        <v>0</v>
      </c>
      <c r="AG404" s="52">
        <f>SUM(AG405:AG406)</f>
        <v>0</v>
      </c>
      <c r="AH404" s="52">
        <f>SUM(AH405:AH406)</f>
        <v>0</v>
      </c>
      <c r="AI404" s="52">
        <f>SUM(AI405:AI406)</f>
        <v>0</v>
      </c>
      <c r="AJ404" s="52">
        <f>SUM(AJ405:AJ406)</f>
        <v>0</v>
      </c>
      <c r="AK404" s="52">
        <f>SUM(AK405:AK406)</f>
        <v>0</v>
      </c>
      <c r="AL404" s="52">
        <f>SUM(AL405:AL406)</f>
        <v>0</v>
      </c>
      <c r="AM404" s="52">
        <f>SUM(AM405:AM406)</f>
        <v>0</v>
      </c>
      <c r="AN404" s="52">
        <f>SUM(AN405:AN406)</f>
        <v>0</v>
      </c>
      <c r="AO404" s="52">
        <f>SUM(AO405:AO406)</f>
        <v>0</v>
      </c>
      <c r="AP404" s="52">
        <f>SUM(AP405:AP406)</f>
        <v>0</v>
      </c>
      <c r="AQ404" s="52">
        <f>SUM(AQ405:AQ406)</f>
        <v>0</v>
      </c>
      <c r="AR404" s="52">
        <f>SUM(AR405:AR406)</f>
        <v>0</v>
      </c>
      <c r="AS404" s="52">
        <f>SUM(AS405:AS406)</f>
        <v>0</v>
      </c>
      <c r="AT404" s="52">
        <f>SUM(AT405:AT406)</f>
        <v>0</v>
      </c>
      <c r="AU404" s="52">
        <f>SUM(AU405:AU406)</f>
        <v>0</v>
      </c>
      <c r="AV404" s="52">
        <f>SUM(AV405:AV406)</f>
        <v>0</v>
      </c>
      <c r="AW404" s="52">
        <f>SUM(AW405:AW406)</f>
        <v>0</v>
      </c>
      <c r="AX404" s="39"/>
    </row>
    <row r="405" spans="1:50" ht="12.75" customHeight="1">
      <c r="A405" s="14"/>
      <c r="B405" s="49"/>
      <c r="C405" s="14"/>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51"/>
      <c r="AF405" s="52"/>
      <c r="AG405" s="52"/>
      <c r="AH405" s="52"/>
      <c r="AI405" s="52"/>
      <c r="AJ405" s="52"/>
      <c r="AK405" s="52"/>
      <c r="AL405" s="52"/>
      <c r="AM405" s="52"/>
      <c r="AN405" s="52"/>
      <c r="AO405" s="52"/>
      <c r="AP405" s="52"/>
      <c r="AQ405" s="52"/>
      <c r="AR405" s="52"/>
      <c r="AS405" s="52"/>
      <c r="AT405" s="52"/>
      <c r="AU405" s="52"/>
      <c r="AV405" s="52"/>
      <c r="AW405" s="52"/>
      <c r="AX405" s="39"/>
    </row>
    <row r="406" spans="1:50" ht="12.75" customHeight="1">
      <c r="A406" s="14"/>
      <c r="B406" s="49"/>
      <c r="C406" s="14"/>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51"/>
      <c r="AF406" s="52"/>
      <c r="AG406" s="52"/>
      <c r="AH406" s="52"/>
      <c r="AI406" s="52"/>
      <c r="AJ406" s="52"/>
      <c r="AK406" s="52"/>
      <c r="AL406" s="52"/>
      <c r="AM406" s="52"/>
      <c r="AN406" s="52"/>
      <c r="AO406" s="52"/>
      <c r="AP406" s="52"/>
      <c r="AQ406" s="52"/>
      <c r="AR406" s="52"/>
      <c r="AS406" s="52"/>
      <c r="AT406" s="52"/>
      <c r="AU406" s="52"/>
      <c r="AV406" s="52"/>
      <c r="AW406" s="52"/>
      <c r="AX406" s="39"/>
    </row>
    <row r="407" spans="1:50" ht="12.75" customHeight="1">
      <c r="A407" s="14" t="s">
        <v>439</v>
      </c>
      <c r="B407" s="49" t="s">
        <v>440</v>
      </c>
      <c r="C407" s="14">
        <v>2010</v>
      </c>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51"/>
      <c r="AF407" s="52">
        <f>SUM(AF408:AF409)</f>
        <v>0</v>
      </c>
      <c r="AG407" s="52">
        <f>SUM(AG408:AG409)</f>
        <v>0</v>
      </c>
      <c r="AH407" s="52">
        <f>SUM(AH408:AH409)</f>
        <v>0</v>
      </c>
      <c r="AI407" s="52">
        <f>SUM(AI408:AI409)</f>
        <v>0</v>
      </c>
      <c r="AJ407" s="52">
        <f>SUM(AJ408:AJ409)</f>
        <v>0</v>
      </c>
      <c r="AK407" s="52">
        <f>SUM(AK408:AK409)</f>
        <v>0</v>
      </c>
      <c r="AL407" s="52">
        <f>SUM(AL408:AL409)</f>
        <v>0</v>
      </c>
      <c r="AM407" s="52">
        <f>SUM(AM408:AM409)</f>
        <v>0</v>
      </c>
      <c r="AN407" s="52">
        <f>SUM(AN408:AN409)</f>
        <v>0</v>
      </c>
      <c r="AO407" s="52">
        <f>SUM(AO408:AO409)</f>
        <v>0</v>
      </c>
      <c r="AP407" s="52">
        <f>SUM(AP408:AP409)</f>
        <v>0</v>
      </c>
      <c r="AQ407" s="52">
        <f>SUM(AQ408:AQ409)</f>
        <v>0</v>
      </c>
      <c r="AR407" s="52">
        <f>SUM(AR408:AR409)</f>
        <v>0</v>
      </c>
      <c r="AS407" s="52">
        <f>SUM(AS408:AS409)</f>
        <v>0</v>
      </c>
      <c r="AT407" s="52">
        <f>SUM(AT408:AT409)</f>
        <v>0</v>
      </c>
      <c r="AU407" s="52">
        <f>SUM(AU408:AU409)</f>
        <v>0</v>
      </c>
      <c r="AV407" s="52">
        <f>SUM(AV408:AV409)</f>
        <v>0</v>
      </c>
      <c r="AW407" s="52">
        <f>SUM(AW408:AW409)</f>
        <v>0</v>
      </c>
      <c r="AX407" s="39"/>
    </row>
    <row r="408" spans="1:50" ht="12.75" customHeight="1">
      <c r="A408" s="13"/>
      <c r="B408" s="49"/>
      <c r="C408" s="14"/>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51"/>
      <c r="AF408" s="52"/>
      <c r="AG408" s="52"/>
      <c r="AH408" s="52"/>
      <c r="AI408" s="52"/>
      <c r="AJ408" s="52"/>
      <c r="AK408" s="52"/>
      <c r="AL408" s="52"/>
      <c r="AM408" s="52"/>
      <c r="AN408" s="52"/>
      <c r="AO408" s="52"/>
      <c r="AP408" s="52"/>
      <c r="AQ408" s="52"/>
      <c r="AR408" s="52"/>
      <c r="AS408" s="52"/>
      <c r="AT408" s="52"/>
      <c r="AU408" s="52"/>
      <c r="AV408" s="52"/>
      <c r="AW408" s="52"/>
      <c r="AX408" s="39"/>
    </row>
    <row r="409" spans="1:50" ht="12.75" customHeight="1">
      <c r="A409" s="13"/>
      <c r="B409" s="49"/>
      <c r="C409" s="14"/>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51"/>
      <c r="AF409" s="52"/>
      <c r="AG409" s="52"/>
      <c r="AH409" s="52"/>
      <c r="AI409" s="52"/>
      <c r="AJ409" s="52"/>
      <c r="AK409" s="52"/>
      <c r="AL409" s="52"/>
      <c r="AM409" s="52"/>
      <c r="AN409" s="52"/>
      <c r="AO409" s="52"/>
      <c r="AP409" s="52"/>
      <c r="AQ409" s="52"/>
      <c r="AR409" s="52"/>
      <c r="AS409" s="52"/>
      <c r="AT409" s="52"/>
      <c r="AU409" s="52"/>
      <c r="AV409" s="52"/>
      <c r="AW409" s="52"/>
      <c r="AX409" s="39"/>
    </row>
    <row r="410" spans="1:50" ht="46.5" customHeight="1">
      <c r="A410" s="14" t="s">
        <v>441</v>
      </c>
      <c r="B410" s="111" t="s">
        <v>442</v>
      </c>
      <c r="C410" s="14">
        <v>2011</v>
      </c>
      <c r="D410" s="60" t="s">
        <v>443</v>
      </c>
      <c r="E410" s="60" t="s">
        <v>444</v>
      </c>
      <c r="F410" s="60" t="s">
        <v>445</v>
      </c>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51"/>
      <c r="AF410" s="52">
        <f>SUM(AF411:AF412)</f>
        <v>13793729</v>
      </c>
      <c r="AG410" s="52">
        <f>SUM(AG411:AG412)</f>
        <v>13793729</v>
      </c>
      <c r="AH410" s="52">
        <f>SUM(AH411:AH412)</f>
        <v>4831000</v>
      </c>
      <c r="AI410" s="52">
        <f>SUM(AI411:AI412)</f>
        <v>0</v>
      </c>
      <c r="AJ410" s="52">
        <f>SUM(AJ411:AJ412)</f>
        <v>0</v>
      </c>
      <c r="AK410" s="52">
        <f>SUM(AK411:AK412)</f>
        <v>0</v>
      </c>
      <c r="AL410" s="52">
        <f>SUM(AL411:AL412)</f>
        <v>0</v>
      </c>
      <c r="AM410" s="52">
        <f>SUM(AM411:AM412)</f>
        <v>0</v>
      </c>
      <c r="AN410" s="52">
        <f>SUM(AN411:AN412)</f>
        <v>0</v>
      </c>
      <c r="AO410" s="52">
        <f>SUM(AO411:AO412)</f>
        <v>0</v>
      </c>
      <c r="AP410" s="52">
        <f>SUM(AP411:AP412)</f>
        <v>0</v>
      </c>
      <c r="AQ410" s="52">
        <f>SUM(AQ411:AQ412)</f>
        <v>0</v>
      </c>
      <c r="AR410" s="52">
        <f>SUM(AR411:AR412)</f>
        <v>0</v>
      </c>
      <c r="AS410" s="52">
        <f>SUM(AS411:AS412)</f>
        <v>0</v>
      </c>
      <c r="AT410" s="52">
        <f>SUM(AT411:AT412)</f>
        <v>0</v>
      </c>
      <c r="AU410" s="52">
        <f>SUM(AU411:AU412)</f>
        <v>0</v>
      </c>
      <c r="AV410" s="52">
        <f>SUM(AV411:AV412)</f>
        <v>0</v>
      </c>
      <c r="AW410" s="52">
        <f>SUM(AW411:AW412)</f>
        <v>0</v>
      </c>
      <c r="AX410" s="39"/>
    </row>
    <row r="411" spans="1:50" ht="12.75" customHeight="1">
      <c r="A411" s="13"/>
      <c r="B411" s="107"/>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51" t="s">
        <v>420</v>
      </c>
      <c r="AF411" s="52">
        <v>13793729</v>
      </c>
      <c r="AG411" s="52">
        <v>13793729</v>
      </c>
      <c r="AH411" s="52">
        <v>4831000</v>
      </c>
      <c r="AI411" s="52"/>
      <c r="AJ411" s="52"/>
      <c r="AK411" s="52"/>
      <c r="AL411" s="52"/>
      <c r="AM411" s="52"/>
      <c r="AN411" s="52"/>
      <c r="AO411" s="52"/>
      <c r="AP411" s="52"/>
      <c r="AQ411" s="52"/>
      <c r="AR411" s="52"/>
      <c r="AS411" s="52"/>
      <c r="AT411" s="52"/>
      <c r="AU411" s="52"/>
      <c r="AV411" s="52"/>
      <c r="AW411" s="52"/>
      <c r="AX411" s="39"/>
    </row>
    <row r="412" spans="1:50" ht="12.75" customHeight="1">
      <c r="A412" s="13" t="s">
        <v>446</v>
      </c>
      <c r="B412" s="107"/>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51"/>
      <c r="AF412" s="52">
        <f>AF413</f>
        <v>0</v>
      </c>
      <c r="AG412" s="52">
        <f>AG413</f>
        <v>0</v>
      </c>
      <c r="AH412" s="52">
        <f>AH413</f>
        <v>0</v>
      </c>
      <c r="AI412" s="52">
        <f>AI413</f>
        <v>0</v>
      </c>
      <c r="AJ412" s="52">
        <f>AJ413</f>
        <v>0</v>
      </c>
      <c r="AK412" s="52">
        <f>AK413</f>
        <v>0</v>
      </c>
      <c r="AL412" s="52">
        <f>AL413</f>
        <v>0</v>
      </c>
      <c r="AM412" s="52">
        <f>AM413</f>
        <v>0</v>
      </c>
      <c r="AN412" s="52">
        <f>AN413</f>
        <v>0</v>
      </c>
      <c r="AO412" s="52">
        <f>AO413</f>
        <v>0</v>
      </c>
      <c r="AP412" s="52">
        <f>AP413</f>
        <v>0</v>
      </c>
      <c r="AQ412" s="52">
        <f>AQ413</f>
        <v>0</v>
      </c>
      <c r="AR412" s="52">
        <f>AR413</f>
        <v>0</v>
      </c>
      <c r="AS412" s="52">
        <f>AS413</f>
        <v>0</v>
      </c>
      <c r="AT412" s="52">
        <f>AT413</f>
        <v>0</v>
      </c>
      <c r="AU412" s="52">
        <f>AU413</f>
        <v>0</v>
      </c>
      <c r="AV412" s="52">
        <f>AV413</f>
        <v>0</v>
      </c>
      <c r="AW412" s="52">
        <f>AW413</f>
        <v>0</v>
      </c>
      <c r="AX412" s="39"/>
    </row>
    <row r="413" spans="1:50" ht="12.75" customHeight="1">
      <c r="A413" s="13"/>
      <c r="B413" s="107"/>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51"/>
      <c r="AF413" s="52"/>
      <c r="AG413" s="52"/>
      <c r="AH413" s="52"/>
      <c r="AI413" s="55"/>
      <c r="AJ413" s="55"/>
      <c r="AK413" s="56"/>
      <c r="AL413" s="39"/>
      <c r="AM413" s="39"/>
      <c r="AN413" s="39"/>
      <c r="AO413" s="39"/>
      <c r="AP413" s="39"/>
      <c r="AQ413" s="39"/>
      <c r="AR413" s="39"/>
      <c r="AS413" s="39"/>
      <c r="AT413" s="39"/>
      <c r="AU413" s="39"/>
      <c r="AV413" s="39"/>
      <c r="AW413" s="39"/>
      <c r="AX413" s="39"/>
    </row>
    <row r="414" spans="1:50" ht="17.25" customHeight="1">
      <c r="A414" s="34" t="s">
        <v>447</v>
      </c>
      <c r="B414" s="95" t="s">
        <v>448</v>
      </c>
      <c r="C414" s="34">
        <v>3800</v>
      </c>
      <c r="D414" s="112" t="s">
        <v>194</v>
      </c>
      <c r="E414" s="112" t="s">
        <v>194</v>
      </c>
      <c r="F414" s="112" t="s">
        <v>194</v>
      </c>
      <c r="G414" s="112" t="s">
        <v>194</v>
      </c>
      <c r="H414" s="112" t="s">
        <v>194</v>
      </c>
      <c r="I414" s="112" t="s">
        <v>194</v>
      </c>
      <c r="J414" s="112" t="s">
        <v>194</v>
      </c>
      <c r="K414" s="112" t="s">
        <v>194</v>
      </c>
      <c r="L414" s="112" t="s">
        <v>194</v>
      </c>
      <c r="M414" s="112" t="s">
        <v>194</v>
      </c>
      <c r="N414" s="112" t="s">
        <v>194</v>
      </c>
      <c r="O414" s="112" t="s">
        <v>194</v>
      </c>
      <c r="P414" s="112" t="s">
        <v>194</v>
      </c>
      <c r="Q414" s="112" t="s">
        <v>194</v>
      </c>
      <c r="R414" s="112" t="s">
        <v>194</v>
      </c>
      <c r="S414" s="112" t="s">
        <v>194</v>
      </c>
      <c r="T414" s="112" t="s">
        <v>194</v>
      </c>
      <c r="U414" s="112" t="s">
        <v>194</v>
      </c>
      <c r="V414" s="112" t="s">
        <v>194</v>
      </c>
      <c r="W414" s="112" t="s">
        <v>194</v>
      </c>
      <c r="X414" s="112" t="s">
        <v>194</v>
      </c>
      <c r="Y414" s="112" t="s">
        <v>194</v>
      </c>
      <c r="Z414" s="112" t="s">
        <v>194</v>
      </c>
      <c r="AA414" s="112" t="s">
        <v>194</v>
      </c>
      <c r="AB414" s="112" t="s">
        <v>194</v>
      </c>
      <c r="AC414" s="112" t="s">
        <v>194</v>
      </c>
      <c r="AD414" s="112" t="s">
        <v>194</v>
      </c>
      <c r="AE414" s="113" t="s">
        <v>194</v>
      </c>
      <c r="AF414" s="114">
        <f>AF415+AF525+AF584+AF627+AF643</f>
        <v>15763963</v>
      </c>
      <c r="AG414" s="115">
        <f>AG415+AG525+AG584+AG627+AG643</f>
        <v>15243968.879999999</v>
      </c>
      <c r="AH414" s="115">
        <f>AH415+AH525+AH584+AH627+AH643</f>
        <v>19406874</v>
      </c>
      <c r="AI414" s="115">
        <f>AI415+AI525+AI584+AI627+AI643</f>
        <v>2712670.8899999997</v>
      </c>
      <c r="AJ414" s="115">
        <f>AJ415+AJ525+AJ584+AJ627+AJ643</f>
        <v>0</v>
      </c>
      <c r="AK414" s="116">
        <f>AK415+AK525+AK584+AK627+AK643</f>
        <v>0</v>
      </c>
      <c r="AL414" s="117">
        <f>AL415+AL525+AL584+AL627+AL643</f>
        <v>85000</v>
      </c>
      <c r="AM414" s="117">
        <f>AM415+AM525+AM584+AM627+AM643</f>
        <v>85000</v>
      </c>
      <c r="AN414" s="117">
        <f>AN415+AN525+AN584+AN627+AN643</f>
        <v>120000</v>
      </c>
      <c r="AO414" s="117">
        <f>AO415+AO525+AO584+AO627+AO643</f>
        <v>0</v>
      </c>
      <c r="AP414" s="117">
        <f>AP415+AP525+AP584+AP627+AP643</f>
        <v>0</v>
      </c>
      <c r="AQ414" s="117">
        <f>AQ415+AQ525+AQ584+AQ627+AQ643</f>
        <v>0</v>
      </c>
      <c r="AR414" s="117">
        <f>AR415+AR525+AR584+AR627+AR643</f>
        <v>15769963</v>
      </c>
      <c r="AS414" s="117">
        <f>AS415+AS525+AS584+AS627+AS643</f>
        <v>19398474</v>
      </c>
      <c r="AT414" s="117">
        <f>AT415+AT525+AT584+AT627+AT643</f>
        <v>0</v>
      </c>
      <c r="AU414" s="117">
        <f>AU415+AU525+AU584+AU627+AU643</f>
        <v>85000</v>
      </c>
      <c r="AV414" s="117">
        <f>AV415+AV525+AV584+AV627+AV643</f>
        <v>120000</v>
      </c>
      <c r="AW414" s="115">
        <f>AW415+AW525+AW584+AW627+AW643</f>
        <v>0</v>
      </c>
      <c r="AX414" s="39"/>
    </row>
    <row r="415" spans="1:50" ht="12.75" customHeight="1">
      <c r="A415" s="34" t="s">
        <v>449</v>
      </c>
      <c r="B415" s="78" t="s">
        <v>450</v>
      </c>
      <c r="C415" s="34">
        <v>3801</v>
      </c>
      <c r="D415" s="112" t="s">
        <v>194</v>
      </c>
      <c r="E415" s="112" t="s">
        <v>194</v>
      </c>
      <c r="F415" s="112" t="s">
        <v>194</v>
      </c>
      <c r="G415" s="112" t="s">
        <v>194</v>
      </c>
      <c r="H415" s="112" t="s">
        <v>194</v>
      </c>
      <c r="I415" s="112" t="s">
        <v>194</v>
      </c>
      <c r="J415" s="112" t="s">
        <v>194</v>
      </c>
      <c r="K415" s="112" t="s">
        <v>194</v>
      </c>
      <c r="L415" s="112" t="s">
        <v>194</v>
      </c>
      <c r="M415" s="112" t="s">
        <v>194</v>
      </c>
      <c r="N415" s="112" t="s">
        <v>194</v>
      </c>
      <c r="O415" s="112" t="s">
        <v>194</v>
      </c>
      <c r="P415" s="112" t="s">
        <v>194</v>
      </c>
      <c r="Q415" s="112" t="s">
        <v>194</v>
      </c>
      <c r="R415" s="112" t="s">
        <v>194</v>
      </c>
      <c r="S415" s="112" t="s">
        <v>194</v>
      </c>
      <c r="T415" s="112" t="s">
        <v>194</v>
      </c>
      <c r="U415" s="112" t="s">
        <v>194</v>
      </c>
      <c r="V415" s="112" t="s">
        <v>194</v>
      </c>
      <c r="W415" s="112" t="s">
        <v>194</v>
      </c>
      <c r="X415" s="112" t="s">
        <v>194</v>
      </c>
      <c r="Y415" s="112" t="s">
        <v>194</v>
      </c>
      <c r="Z415" s="112" t="s">
        <v>194</v>
      </c>
      <c r="AA415" s="112" t="s">
        <v>194</v>
      </c>
      <c r="AB415" s="112" t="s">
        <v>194</v>
      </c>
      <c r="AC415" s="112" t="s">
        <v>194</v>
      </c>
      <c r="AD415" s="112" t="s">
        <v>194</v>
      </c>
      <c r="AE415" s="113" t="s">
        <v>194</v>
      </c>
      <c r="AF415" s="114">
        <f>AF416+AF514</f>
        <v>12951590</v>
      </c>
      <c r="AG415" s="115">
        <f>AG416+AG514</f>
        <v>12453075.18</v>
      </c>
      <c r="AH415" s="115">
        <f>AH416+AH514</f>
        <v>16734074</v>
      </c>
      <c r="AI415" s="115">
        <f>AI416+AI514</f>
        <v>2193843.76</v>
      </c>
      <c r="AJ415" s="115">
        <f>AJ416+AJ514</f>
        <v>0</v>
      </c>
      <c r="AK415" s="115">
        <f>AK416+AK514</f>
        <v>0</v>
      </c>
      <c r="AL415" s="115">
        <f>AL416+AL514</f>
        <v>63000</v>
      </c>
      <c r="AM415" s="115">
        <f>AM416+AM514</f>
        <v>63000</v>
      </c>
      <c r="AN415" s="115">
        <f>AN416+AN514</f>
        <v>110000</v>
      </c>
      <c r="AO415" s="115">
        <f>AO416+AO514</f>
        <v>0</v>
      </c>
      <c r="AP415" s="115">
        <f>AP416+AP514</f>
        <v>0</v>
      </c>
      <c r="AQ415" s="115">
        <f>AQ416+AQ514</f>
        <v>0</v>
      </c>
      <c r="AR415" s="115">
        <f>AR416+AR514</f>
        <v>12957590</v>
      </c>
      <c r="AS415" s="115">
        <f>AS416+AS514</f>
        <v>16733074</v>
      </c>
      <c r="AT415" s="115">
        <f>AT416+AT514</f>
        <v>0</v>
      </c>
      <c r="AU415" s="115">
        <f>AU416+AU514</f>
        <v>63000</v>
      </c>
      <c r="AV415" s="115">
        <f>AV416+AV514</f>
        <v>110000</v>
      </c>
      <c r="AW415" s="115">
        <f>AW416+AW514</f>
        <v>0</v>
      </c>
      <c r="AX415" s="39"/>
    </row>
    <row r="416" spans="1:50" ht="48.75" customHeight="1">
      <c r="A416" s="34" t="s">
        <v>451</v>
      </c>
      <c r="B416" s="118" t="s">
        <v>452</v>
      </c>
      <c r="C416" s="34">
        <v>3802</v>
      </c>
      <c r="D416" s="112" t="s">
        <v>194</v>
      </c>
      <c r="E416" s="112" t="s">
        <v>194</v>
      </c>
      <c r="F416" s="112" t="s">
        <v>194</v>
      </c>
      <c r="G416" s="112" t="s">
        <v>194</v>
      </c>
      <c r="H416" s="112" t="s">
        <v>194</v>
      </c>
      <c r="I416" s="112" t="s">
        <v>194</v>
      </c>
      <c r="J416" s="112" t="s">
        <v>194</v>
      </c>
      <c r="K416" s="112" t="s">
        <v>194</v>
      </c>
      <c r="L416" s="112" t="s">
        <v>194</v>
      </c>
      <c r="M416" s="112" t="s">
        <v>194</v>
      </c>
      <c r="N416" s="112" t="s">
        <v>194</v>
      </c>
      <c r="O416" s="112" t="s">
        <v>194</v>
      </c>
      <c r="P416" s="112" t="s">
        <v>194</v>
      </c>
      <c r="Q416" s="112" t="s">
        <v>194</v>
      </c>
      <c r="R416" s="112" t="s">
        <v>194</v>
      </c>
      <c r="S416" s="112" t="s">
        <v>194</v>
      </c>
      <c r="T416" s="112" t="s">
        <v>194</v>
      </c>
      <c r="U416" s="112" t="s">
        <v>194</v>
      </c>
      <c r="V416" s="112" t="s">
        <v>194</v>
      </c>
      <c r="W416" s="112" t="s">
        <v>194</v>
      </c>
      <c r="X416" s="112" t="s">
        <v>194</v>
      </c>
      <c r="Y416" s="112" t="s">
        <v>194</v>
      </c>
      <c r="Z416" s="112" t="s">
        <v>194</v>
      </c>
      <c r="AA416" s="112" t="s">
        <v>194</v>
      </c>
      <c r="AB416" s="112" t="s">
        <v>194</v>
      </c>
      <c r="AC416" s="112" t="s">
        <v>194</v>
      </c>
      <c r="AD416" s="112" t="s">
        <v>194</v>
      </c>
      <c r="AE416" s="113" t="s">
        <v>194</v>
      </c>
      <c r="AF416" s="114">
        <f>AF417+AF421+AF423+AF426+AF430+AF433+AF436+AF439+AF441+AF443+AF446+AF449+AF451+AF455+AF459+AF461+AF463+AF466+AF469+AF471+AF473+AF476+AF479+AF481+AF483+AF485+AF487+AF489+AF491+AF493+AF496+AF498+AF500+AF502+AF504+AF506+AF508+AF510+AF512</f>
        <v>10690590</v>
      </c>
      <c r="AG416" s="115">
        <f>AG417+AG421+AG423+AG426+AG430+AG433+AG436+AG439+AG441+AG443+AG446+AG449+AG451+AG455+AG459+AG461+AG463+AG466+AG469+AG471+AG473+AG476+AG479+AG481+AG483+AG485+AG487+AG489+AG491+AG493+AG496+AG498+AG500+AG502+AG504+AG506+AG508+AG510+AG512</f>
        <v>10192075.18</v>
      </c>
      <c r="AH416" s="115">
        <f>AH417+AH421+AH423+AH426+AH430+AH433+AH436+AH439+AH441+AH443+AH446+AH449+AH451+AH455+AH459+AH461+AH463+AH466+AH469+AH471+AH473+AH476+AH479+AH481+AH483+AH485+AH487+AH489+AH491+AH493+AH496+AH498+AH500+AH502+AH504+AH506+AH508+AH510+AH512</f>
        <v>11089074</v>
      </c>
      <c r="AI416" s="115">
        <f>AI417+AI421+AI423+AI426+AI430+AI433+AI436+AI439+AI441+AI443+AI446+AI449+AI451+AI455+AI459+AI461+AI463+AI466+AI469+AI471+AI473+AI476+AI479+AI481+AI483+AI485+AI487+AI489+AI491+AI493+AI496+AI498+AI500+AI502+AI504+AI506+AI508+AI510+AI512</f>
        <v>2193843.76</v>
      </c>
      <c r="AJ416" s="115">
        <f>AJ417+AJ421+AJ423+AJ426+AJ430+AJ433+AJ436+AJ439+AJ441+AJ443+AJ446+AJ449+AJ451+AJ455+AJ459+AJ461+AJ463+AJ466+AJ469+AJ471+AJ473+AJ476+AJ479+AJ481+AJ483+AJ485+AJ487+AJ489+AJ491+AJ493+AJ496+AJ498+AJ500+AJ502+AJ504+AJ506+AJ508+AJ510+AJ512</f>
        <v>0</v>
      </c>
      <c r="AK416" s="115">
        <f>AK417+AK421+AK423+AK426+AK430+AK433+AK436+AK439+AK441+AK443+AK446+AK449+AK451+AK455+AK459+AK461+AK463+AK466+AK469+AK471+AK473+AK476+AK479+AK481+AK483+AK485+AK487+AK489+AK491+AK493+AK496+AK498+AK500+AK502+AK504+AK506+AK508+AK510+AK512</f>
        <v>0</v>
      </c>
      <c r="AL416" s="115">
        <f>AL417+AL421+AL423+AL426+AL430+AL433+AL436+AL439+AL441+AL443+AL446+AL449+AL451+AL455+AL459+AL461+AL463+AL466+AL469+AL471+AL473+AL476+AL479+AL481+AL483+AL485+AL487+AL489+AL491+AL493+AL496+AL498+AL500+AL502+AL504+AL506+AL508+AL510+AL512</f>
        <v>63000</v>
      </c>
      <c r="AM416" s="115">
        <f>AM417+AM421+AM423+AM426+AM430+AM433+AM436+AM439+AM441+AM443+AM446+AM449+AM451+AM455+AM459+AM461+AM463+AM466+AM469+AM471+AM473+AM476+AM479+AM481+AM483+AM485+AM487+AM489+AM491+AM493+AM496+AM498+AM500+AM502+AM504+AM506+AM508+AM510+AM512</f>
        <v>63000</v>
      </c>
      <c r="AN416" s="115">
        <f>AN417+AN421+AN423+AN426+AN430+AN433+AN436+AN439+AN441+AN443+AN446+AN449+AN451+AN455+AN459+AN461+AN463+AN466+AN469+AN471+AN473+AN476+AN479+AN481+AN483+AN485+AN487+AN489+AN491+AN493+AN496+AN498+AN500+AN502+AN504+AN506+AN508+AN510+AN512</f>
        <v>110000</v>
      </c>
      <c r="AO416" s="115">
        <f>AO417+AO421+AO423+AO426+AO430+AO433+AO436+AO439+AO441+AO443+AO446+AO449+AO451+AO455+AO459+AO461+AO463+AO466+AO469+AO471+AO473+AO476+AO479+AO481+AO483+AO485+AO487+AO489+AO491+AO493+AO496+AO498+AO500+AO502+AO504+AO506+AO508+AO510+AO512</f>
        <v>0</v>
      </c>
      <c r="AP416" s="115">
        <f>AP417+AP421+AP423+AP426+AP430+AP433+AP436+AP439+AP441+AP443+AP446+AP449+AP451+AP455+AP459+AP461+AP463+AP466+AP469+AP471+AP473+AP476+AP479+AP481+AP483+AP485+AP487+AP489+AP491+AP493+AP496+AP498+AP500+AP502+AP504+AP506+AP508+AP510+AP512</f>
        <v>0</v>
      </c>
      <c r="AQ416" s="115">
        <f>AQ417+AQ421+AQ423+AQ426+AQ430+AQ433+AQ436+AQ439+AQ441+AQ443+AQ446+AQ449+AQ451+AQ455+AQ459+AQ461+AQ463+AQ466+AQ469+AQ471+AQ473+AQ476+AQ479+AQ481+AQ483+AQ485+AQ487+AQ489+AQ491+AQ493+AQ496+AQ498+AQ500+AQ502+AQ504+AQ506+AQ508+AQ510+AQ512</f>
        <v>0</v>
      </c>
      <c r="AR416" s="115">
        <f>AR417+AR421+AR423+AR426+AR430+AR433+AR436+AR439+AR441+AR443+AR446+AR449+AR451+AR455+AR459+AR461+AR463+AR466+AR469+AR471+AR473+AR476+AR479+AR481+AR483+AR485+AR487+AR489+AR491+AR493+AR496+AR498+AR500+AR502+AR504+AR506+AR508+AR510+AR512</f>
        <v>10696590</v>
      </c>
      <c r="AS416" s="115">
        <f>AS417+AS421+AS423+AS426+AS430+AS433+AS436+AS439+AS441+AS443+AS446+AS449+AS451+AS455+AS459+AS461+AS463+AS466+AS469+AS471+AS473+AS476+AS479+AS481+AS483+AS485+AS487+AS489+AS491+AS493+AS496+AS498+AS500+AS502+AS504+AS506+AS508+AS510+AS512</f>
        <v>11088074</v>
      </c>
      <c r="AT416" s="115">
        <f>AT417+AT421+AT423+AT426+AT430+AT433+AT436+AT439+AT441+AT443+AT446+AT449+AT451+AT455+AT459+AT461+AT463+AT466+AT469+AT471+AT473+AT476+AT479+AT481+AT483+AT485+AT487+AT489+AT491+AT493+AT496+AT498+AT500+AT502+AT504+AT506+AT508+AT510+AT512</f>
        <v>0</v>
      </c>
      <c r="AU416" s="115">
        <f>AU417+AU421+AU423+AU426+AU430+AU433+AU436+AU439+AU441+AU443+AU446+AU449+AU451+AU455+AU459+AU461+AU463+AU466+AU469+AU471+AU473+AU476+AU479+AU481+AU483+AU485+AU487+AU489+AU491+AU493+AU496+AU498+AU500+AU502+AU504+AU506+AU508+AU510+AU512</f>
        <v>63000</v>
      </c>
      <c r="AV416" s="115">
        <f>AV417+AV421+AV423+AV426+AV430+AV433+AV436+AV439+AV441+AV443+AV446+AV449+AV451+AV455+AV459+AV461+AV463+AV466+AV469+AV471+AV473+AV476+AV479+AV481+AV483+AV485+AV487+AV489+AV491+AV493+AV496+AV498+AV500+AV502+AV504+AV506+AV508+AV510+AV512</f>
        <v>110000</v>
      </c>
      <c r="AW416" s="115">
        <f>AW417+AW421+AW423+AW426+AW430+AW433+AW436+AW439+AW441+AW443+AW446+AW449+AW451+AW455+AW459+AW461+AW463+AW466+AW469+AW471+AW473+AW476+AW479+AW481+AW483+AW485+AW487+AW489+AW491+AW493+AW496+AW498+AW500+AW502+AW504+AW506+AW508+AW510+AW512</f>
        <v>0</v>
      </c>
      <c r="AX416" s="39"/>
    </row>
    <row r="417" spans="1:50" ht="12.75" customHeight="1">
      <c r="A417" s="119" t="s">
        <v>453</v>
      </c>
      <c r="B417" s="49" t="s">
        <v>454</v>
      </c>
      <c r="C417" s="50">
        <v>3803</v>
      </c>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3"/>
      <c r="AF417" s="120">
        <f>SUM(AF418:AF420)</f>
        <v>0</v>
      </c>
      <c r="AG417" s="121">
        <f>SUM(AG418:AG420)</f>
        <v>0</v>
      </c>
      <c r="AH417" s="121">
        <f>SUM(AH418:AH420)</f>
        <v>0</v>
      </c>
      <c r="AI417" s="121">
        <f>SUM(AI418:AI420)</f>
        <v>0</v>
      </c>
      <c r="AJ417" s="121">
        <f>SUM(AJ418:AJ420)</f>
        <v>0</v>
      </c>
      <c r="AK417" s="122">
        <f>SUM(AK418:AK420)</f>
        <v>0</v>
      </c>
      <c r="AL417" s="123">
        <f>SUM(AL418:AL420)</f>
        <v>0</v>
      </c>
      <c r="AM417" s="123">
        <f>SUM(AM418:AM420)</f>
        <v>0</v>
      </c>
      <c r="AN417" s="123">
        <f>SUM(AN418:AN420)</f>
        <v>0</v>
      </c>
      <c r="AO417" s="123">
        <f>SUM(AO418:AO420)</f>
        <v>0</v>
      </c>
      <c r="AP417" s="123">
        <f>SUM(AP418:AP420)</f>
        <v>0</v>
      </c>
      <c r="AQ417" s="123">
        <f>SUM(AQ418:AQ420)</f>
        <v>0</v>
      </c>
      <c r="AR417" s="123">
        <f>SUM(AR418:AR420)</f>
        <v>0</v>
      </c>
      <c r="AS417" s="123">
        <f>SUM(AS418:AS420)</f>
        <v>0</v>
      </c>
      <c r="AT417" s="123">
        <f>SUM(AT418:AT420)</f>
        <v>0</v>
      </c>
      <c r="AU417" s="123">
        <f>SUM(AU418:AU420)</f>
        <v>0</v>
      </c>
      <c r="AV417" s="123">
        <f>SUM(AV418:AV420)</f>
        <v>0</v>
      </c>
      <c r="AW417" s="121">
        <f>SUM(AW418:AW420)</f>
        <v>0</v>
      </c>
      <c r="AX417" s="39"/>
    </row>
    <row r="418" spans="1:50" ht="12.75" customHeight="1">
      <c r="A418" s="119"/>
      <c r="B418" s="49"/>
      <c r="C418" s="50"/>
      <c r="D418" s="61"/>
      <c r="E418" s="61"/>
      <c r="F418" s="61"/>
      <c r="G418" s="61"/>
      <c r="H418" s="61"/>
      <c r="I418" s="61"/>
      <c r="J418" s="61"/>
      <c r="K418" s="61"/>
      <c r="L418" s="61"/>
      <c r="M418" s="61"/>
      <c r="N418" s="61"/>
      <c r="O418" s="61"/>
      <c r="P418" s="61"/>
      <c r="Q418" s="61"/>
      <c r="R418" s="61"/>
      <c r="S418" s="61"/>
      <c r="T418" s="61"/>
      <c r="U418" s="61"/>
      <c r="V418" s="61"/>
      <c r="W418" s="61"/>
      <c r="X418" s="61"/>
      <c r="Y418" s="61"/>
      <c r="Z418" s="61"/>
      <c r="AA418" s="124"/>
      <c r="AB418" s="124"/>
      <c r="AC418" s="124"/>
      <c r="AD418" s="124"/>
      <c r="AE418" s="125"/>
      <c r="AF418" s="120"/>
      <c r="AG418" s="121"/>
      <c r="AH418" s="121"/>
      <c r="AI418" s="121"/>
      <c r="AJ418" s="121"/>
      <c r="AK418" s="122"/>
      <c r="AL418" s="123"/>
      <c r="AM418" s="123"/>
      <c r="AN418" s="123"/>
      <c r="AO418" s="123"/>
      <c r="AP418" s="123"/>
      <c r="AQ418" s="123"/>
      <c r="AR418" s="123"/>
      <c r="AS418" s="123"/>
      <c r="AT418" s="123"/>
      <c r="AU418" s="123"/>
      <c r="AV418" s="123"/>
      <c r="AW418" s="121"/>
      <c r="AX418" s="39"/>
    </row>
    <row r="419" spans="1:50" ht="12.75" customHeight="1">
      <c r="A419" s="119"/>
      <c r="B419" s="49"/>
      <c r="C419" s="50"/>
      <c r="D419" s="61"/>
      <c r="E419" s="61"/>
      <c r="F419" s="61"/>
      <c r="G419" s="61"/>
      <c r="H419" s="61"/>
      <c r="I419" s="61"/>
      <c r="J419" s="61"/>
      <c r="K419" s="61"/>
      <c r="L419" s="61"/>
      <c r="M419" s="61"/>
      <c r="N419" s="61"/>
      <c r="O419" s="61"/>
      <c r="P419" s="61"/>
      <c r="Q419" s="61"/>
      <c r="R419" s="61"/>
      <c r="S419" s="61"/>
      <c r="T419" s="61"/>
      <c r="U419" s="61"/>
      <c r="V419" s="61"/>
      <c r="W419" s="61"/>
      <c r="X419" s="61"/>
      <c r="Y419" s="61"/>
      <c r="Z419" s="61"/>
      <c r="AA419" s="124"/>
      <c r="AB419" s="124"/>
      <c r="AC419" s="124"/>
      <c r="AD419" s="124"/>
      <c r="AE419" s="125"/>
      <c r="AF419" s="120"/>
      <c r="AG419" s="121"/>
      <c r="AH419" s="121"/>
      <c r="AI419" s="121"/>
      <c r="AJ419" s="121"/>
      <c r="AK419" s="122"/>
      <c r="AL419" s="123"/>
      <c r="AM419" s="123"/>
      <c r="AN419" s="123"/>
      <c r="AO419" s="123"/>
      <c r="AP419" s="123"/>
      <c r="AQ419" s="123"/>
      <c r="AR419" s="123"/>
      <c r="AS419" s="123"/>
      <c r="AT419" s="123"/>
      <c r="AU419" s="123"/>
      <c r="AV419" s="123"/>
      <c r="AW419" s="121"/>
      <c r="AX419" s="39"/>
    </row>
    <row r="420" spans="1:50" ht="12.75" customHeight="1" hidden="1">
      <c r="A420" s="119"/>
      <c r="B420" s="49"/>
      <c r="C420" s="50"/>
      <c r="D420" s="61"/>
      <c r="E420" s="61"/>
      <c r="F420" s="61"/>
      <c r="G420" s="61"/>
      <c r="H420" s="61"/>
      <c r="I420" s="61"/>
      <c r="J420" s="61"/>
      <c r="K420" s="61"/>
      <c r="L420" s="61"/>
      <c r="M420" s="61"/>
      <c r="N420" s="61"/>
      <c r="O420" s="61"/>
      <c r="P420" s="61"/>
      <c r="Q420" s="61"/>
      <c r="R420" s="61"/>
      <c r="S420" s="61"/>
      <c r="T420" s="61"/>
      <c r="U420" s="61"/>
      <c r="V420" s="61"/>
      <c r="W420" s="61"/>
      <c r="X420" s="61"/>
      <c r="Y420" s="61"/>
      <c r="Z420" s="61"/>
      <c r="AA420" s="124"/>
      <c r="AB420" s="124"/>
      <c r="AC420" s="124"/>
      <c r="AD420" s="124"/>
      <c r="AE420" s="125"/>
      <c r="AF420" s="120"/>
      <c r="AG420" s="121"/>
      <c r="AH420" s="121"/>
      <c r="AI420" s="121"/>
      <c r="AJ420" s="121"/>
      <c r="AK420" s="122"/>
      <c r="AL420" s="123"/>
      <c r="AM420" s="123"/>
      <c r="AN420" s="123"/>
      <c r="AO420" s="123"/>
      <c r="AP420" s="123"/>
      <c r="AQ420" s="123"/>
      <c r="AR420" s="123"/>
      <c r="AS420" s="123"/>
      <c r="AT420" s="123"/>
      <c r="AU420" s="123"/>
      <c r="AV420" s="123"/>
      <c r="AW420" s="121"/>
      <c r="AX420" s="39"/>
    </row>
    <row r="421" spans="1:50" ht="12.75" customHeight="1">
      <c r="A421" s="119" t="s">
        <v>455</v>
      </c>
      <c r="B421" s="49" t="s">
        <v>456</v>
      </c>
      <c r="C421" s="50">
        <v>3804</v>
      </c>
      <c r="D421" s="61"/>
      <c r="E421" s="61"/>
      <c r="F421" s="61"/>
      <c r="G421" s="61"/>
      <c r="H421" s="61"/>
      <c r="I421" s="61"/>
      <c r="J421" s="61"/>
      <c r="K421" s="61"/>
      <c r="L421" s="61"/>
      <c r="M421" s="61"/>
      <c r="N421" s="61"/>
      <c r="O421" s="61"/>
      <c r="P421" s="61"/>
      <c r="Q421" s="61"/>
      <c r="R421" s="61"/>
      <c r="S421" s="61"/>
      <c r="T421" s="61"/>
      <c r="U421" s="61"/>
      <c r="V421" s="61"/>
      <c r="W421" s="61"/>
      <c r="X421" s="61"/>
      <c r="Y421" s="61"/>
      <c r="Z421" s="61"/>
      <c r="AA421" s="124"/>
      <c r="AB421" s="124"/>
      <c r="AC421" s="124"/>
      <c r="AD421" s="124"/>
      <c r="AE421" s="125"/>
      <c r="AF421" s="120">
        <f>SUM(AF422)</f>
        <v>0</v>
      </c>
      <c r="AG421" s="121">
        <f>SUM(AG422)</f>
        <v>0</v>
      </c>
      <c r="AH421" s="121">
        <f>SUM(AH422)</f>
        <v>0</v>
      </c>
      <c r="AI421" s="121">
        <f>SUM(AI422)</f>
        <v>0</v>
      </c>
      <c r="AJ421" s="121">
        <f>SUM(AJ422)</f>
        <v>0</v>
      </c>
      <c r="AK421" s="122">
        <f>SUM(AK422)</f>
        <v>0</v>
      </c>
      <c r="AL421" s="123">
        <f>SUM(AL422)</f>
        <v>0</v>
      </c>
      <c r="AM421" s="123">
        <f>SUM(AM422)</f>
        <v>0</v>
      </c>
      <c r="AN421" s="123">
        <f>SUM(AN422)</f>
        <v>0</v>
      </c>
      <c r="AO421" s="123">
        <f>SUM(AO422)</f>
        <v>0</v>
      </c>
      <c r="AP421" s="123">
        <f>SUM(AP422)</f>
        <v>0</v>
      </c>
      <c r="AQ421" s="123">
        <f>SUM(AQ422)</f>
        <v>0</v>
      </c>
      <c r="AR421" s="123">
        <f>SUM(AR422)</f>
        <v>0</v>
      </c>
      <c r="AS421" s="123">
        <f>SUM(AS422)</f>
        <v>0</v>
      </c>
      <c r="AT421" s="123">
        <f>SUM(AT422)</f>
        <v>0</v>
      </c>
      <c r="AU421" s="123">
        <f>SUM(AU422)</f>
        <v>0</v>
      </c>
      <c r="AV421" s="123">
        <f>SUM(AV422)</f>
        <v>0</v>
      </c>
      <c r="AW421" s="121">
        <f>SUM(AW422)</f>
        <v>0</v>
      </c>
      <c r="AX421" s="39"/>
    </row>
    <row r="422" spans="1:50" ht="12.75" customHeight="1">
      <c r="A422" s="119"/>
      <c r="B422" s="49"/>
      <c r="C422" s="50"/>
      <c r="D422" s="61"/>
      <c r="E422" s="61"/>
      <c r="F422" s="61"/>
      <c r="G422" s="61"/>
      <c r="H422" s="61"/>
      <c r="I422" s="61"/>
      <c r="J422" s="61"/>
      <c r="K422" s="61"/>
      <c r="L422" s="61"/>
      <c r="M422" s="61"/>
      <c r="N422" s="61"/>
      <c r="O422" s="61"/>
      <c r="P422" s="61"/>
      <c r="Q422" s="61"/>
      <c r="R422" s="61"/>
      <c r="S422" s="61"/>
      <c r="T422" s="61"/>
      <c r="U422" s="61"/>
      <c r="V422" s="61"/>
      <c r="W422" s="61"/>
      <c r="X422" s="61"/>
      <c r="Y422" s="61"/>
      <c r="Z422" s="61"/>
      <c r="AA422" s="124"/>
      <c r="AB422" s="124"/>
      <c r="AC422" s="124"/>
      <c r="AD422" s="124"/>
      <c r="AE422" s="125"/>
      <c r="AF422" s="120"/>
      <c r="AG422" s="121"/>
      <c r="AH422" s="121"/>
      <c r="AI422" s="121"/>
      <c r="AJ422" s="121"/>
      <c r="AK422" s="122"/>
      <c r="AL422" s="123"/>
      <c r="AM422" s="123"/>
      <c r="AN422" s="123"/>
      <c r="AO422" s="123"/>
      <c r="AP422" s="123"/>
      <c r="AQ422" s="123"/>
      <c r="AR422" s="123"/>
      <c r="AS422" s="123"/>
      <c r="AT422" s="123"/>
      <c r="AU422" s="123"/>
      <c r="AV422" s="123"/>
      <c r="AW422" s="121"/>
      <c r="AX422" s="39"/>
    </row>
    <row r="423" spans="1:50" ht="12.75" customHeight="1">
      <c r="A423" s="119" t="s">
        <v>457</v>
      </c>
      <c r="B423" s="126" t="s">
        <v>458</v>
      </c>
      <c r="C423" s="50">
        <v>3805</v>
      </c>
      <c r="D423" s="61"/>
      <c r="E423" s="61"/>
      <c r="F423" s="61"/>
      <c r="G423" s="61"/>
      <c r="H423" s="61"/>
      <c r="I423" s="61"/>
      <c r="J423" s="61"/>
      <c r="K423" s="61"/>
      <c r="L423" s="61"/>
      <c r="M423" s="61"/>
      <c r="N423" s="61"/>
      <c r="O423" s="61"/>
      <c r="P423" s="61"/>
      <c r="Q423" s="61"/>
      <c r="R423" s="61"/>
      <c r="S423" s="61"/>
      <c r="T423" s="61"/>
      <c r="U423" s="61"/>
      <c r="V423" s="61"/>
      <c r="W423" s="61"/>
      <c r="X423" s="61"/>
      <c r="Y423" s="61"/>
      <c r="Z423" s="61"/>
      <c r="AA423" s="124"/>
      <c r="AB423" s="124"/>
      <c r="AC423" s="124"/>
      <c r="AD423" s="124"/>
      <c r="AE423" s="125"/>
      <c r="AF423" s="120">
        <f>SUM(AF424:AF425)</f>
        <v>0</v>
      </c>
      <c r="AG423" s="121">
        <f>SUM(AG424:AG425)</f>
        <v>0</v>
      </c>
      <c r="AH423" s="121">
        <f>SUM(AH424:AH425)</f>
        <v>0</v>
      </c>
      <c r="AI423" s="121">
        <f>SUM(AI424:AI425)</f>
        <v>0</v>
      </c>
      <c r="AJ423" s="121">
        <f>SUM(AJ424:AJ425)</f>
        <v>0</v>
      </c>
      <c r="AK423" s="122">
        <f>SUM(AK424:AK425)</f>
        <v>0</v>
      </c>
      <c r="AL423" s="123">
        <f>SUM(AL424:AL425)</f>
        <v>0</v>
      </c>
      <c r="AM423" s="123">
        <f>SUM(AM424:AM425)</f>
        <v>0</v>
      </c>
      <c r="AN423" s="123">
        <f>SUM(AN424:AN425)</f>
        <v>0</v>
      </c>
      <c r="AO423" s="123">
        <f>SUM(AO424:AO425)</f>
        <v>0</v>
      </c>
      <c r="AP423" s="123">
        <f>SUM(AP424:AP425)</f>
        <v>0</v>
      </c>
      <c r="AQ423" s="123">
        <f>SUM(AQ424:AQ425)</f>
        <v>0</v>
      </c>
      <c r="AR423" s="123">
        <f>SUM(AR424:AR425)</f>
        <v>0</v>
      </c>
      <c r="AS423" s="123">
        <f>SUM(AS424:AS425)</f>
        <v>0</v>
      </c>
      <c r="AT423" s="123">
        <f>SUM(AT424:AT425)</f>
        <v>0</v>
      </c>
      <c r="AU423" s="123">
        <f>SUM(AU424:AU425)</f>
        <v>0</v>
      </c>
      <c r="AV423" s="123">
        <f>SUM(AV424:AV425)</f>
        <v>0</v>
      </c>
      <c r="AW423" s="121">
        <f>SUM(AW424:AW425)</f>
        <v>0</v>
      </c>
      <c r="AX423" s="39"/>
    </row>
    <row r="424" spans="1:50" ht="12.75" customHeight="1">
      <c r="A424" s="119"/>
      <c r="B424" s="126"/>
      <c r="C424" s="50"/>
      <c r="D424" s="61"/>
      <c r="E424" s="61"/>
      <c r="F424" s="61"/>
      <c r="G424" s="61"/>
      <c r="H424" s="61"/>
      <c r="I424" s="61"/>
      <c r="J424" s="61"/>
      <c r="K424" s="61"/>
      <c r="L424" s="61"/>
      <c r="M424" s="61"/>
      <c r="N424" s="61"/>
      <c r="O424" s="61"/>
      <c r="P424" s="61"/>
      <c r="Q424" s="61"/>
      <c r="R424" s="61"/>
      <c r="S424" s="61"/>
      <c r="T424" s="61"/>
      <c r="U424" s="61"/>
      <c r="V424" s="61"/>
      <c r="W424" s="61"/>
      <c r="X424" s="61"/>
      <c r="Y424" s="61"/>
      <c r="Z424" s="61"/>
      <c r="AA424" s="124"/>
      <c r="AB424" s="124"/>
      <c r="AC424" s="124"/>
      <c r="AD424" s="124"/>
      <c r="AE424" s="125"/>
      <c r="AF424" s="120"/>
      <c r="AG424" s="121"/>
      <c r="AH424" s="121"/>
      <c r="AI424" s="121"/>
      <c r="AJ424" s="121"/>
      <c r="AK424" s="122"/>
      <c r="AL424" s="123"/>
      <c r="AM424" s="123"/>
      <c r="AN424" s="123"/>
      <c r="AO424" s="123"/>
      <c r="AP424" s="123"/>
      <c r="AQ424" s="123"/>
      <c r="AR424" s="123"/>
      <c r="AS424" s="123"/>
      <c r="AT424" s="123"/>
      <c r="AU424" s="123"/>
      <c r="AV424" s="123"/>
      <c r="AW424" s="121"/>
      <c r="AX424" s="39"/>
    </row>
    <row r="425" spans="1:50" ht="12.75" customHeight="1">
      <c r="A425" s="119"/>
      <c r="B425" s="126"/>
      <c r="C425" s="50"/>
      <c r="D425" s="61"/>
      <c r="E425" s="61"/>
      <c r="F425" s="61"/>
      <c r="G425" s="61"/>
      <c r="H425" s="61"/>
      <c r="I425" s="61"/>
      <c r="J425" s="61"/>
      <c r="K425" s="61"/>
      <c r="L425" s="61"/>
      <c r="M425" s="61"/>
      <c r="N425" s="61"/>
      <c r="O425" s="61"/>
      <c r="P425" s="61"/>
      <c r="Q425" s="61"/>
      <c r="R425" s="61"/>
      <c r="S425" s="61"/>
      <c r="T425" s="61"/>
      <c r="U425" s="61"/>
      <c r="V425" s="61"/>
      <c r="W425" s="61"/>
      <c r="X425" s="61"/>
      <c r="Y425" s="61"/>
      <c r="Z425" s="61"/>
      <c r="AA425" s="124"/>
      <c r="AB425" s="124"/>
      <c r="AC425" s="124"/>
      <c r="AD425" s="124"/>
      <c r="AE425" s="125"/>
      <c r="AF425" s="120"/>
      <c r="AG425" s="121"/>
      <c r="AH425" s="121"/>
      <c r="AI425" s="121"/>
      <c r="AJ425" s="121"/>
      <c r="AK425" s="122"/>
      <c r="AL425" s="123"/>
      <c r="AM425" s="123"/>
      <c r="AN425" s="123"/>
      <c r="AO425" s="123"/>
      <c r="AP425" s="123"/>
      <c r="AQ425" s="123"/>
      <c r="AR425" s="123"/>
      <c r="AS425" s="123"/>
      <c r="AT425" s="123"/>
      <c r="AU425" s="123"/>
      <c r="AV425" s="123"/>
      <c r="AW425" s="121"/>
      <c r="AX425" s="39"/>
    </row>
    <row r="426" spans="1:50" ht="27" customHeight="1">
      <c r="A426" s="119" t="s">
        <v>459</v>
      </c>
      <c r="B426" s="126" t="s">
        <v>460</v>
      </c>
      <c r="C426" s="50">
        <v>3806</v>
      </c>
      <c r="D426" s="58" t="s">
        <v>199</v>
      </c>
      <c r="E426" s="58" t="s">
        <v>200</v>
      </c>
      <c r="F426" s="58" t="s">
        <v>201</v>
      </c>
      <c r="G426" s="61"/>
      <c r="H426" s="61"/>
      <c r="I426" s="61"/>
      <c r="J426" s="61"/>
      <c r="K426" s="61"/>
      <c r="L426" s="61"/>
      <c r="M426" s="61"/>
      <c r="N426" s="61"/>
      <c r="O426" s="61"/>
      <c r="P426" s="61"/>
      <c r="Q426" s="61"/>
      <c r="R426" s="61"/>
      <c r="S426" s="61"/>
      <c r="T426" s="61"/>
      <c r="U426" s="61"/>
      <c r="V426" s="61"/>
      <c r="W426" s="61"/>
      <c r="X426" s="61"/>
      <c r="Y426" s="61"/>
      <c r="Z426" s="61"/>
      <c r="AA426" s="124"/>
      <c r="AB426" s="124"/>
      <c r="AC426" s="124"/>
      <c r="AD426" s="124"/>
      <c r="AE426" s="125"/>
      <c r="AF426" s="120">
        <v>670000</v>
      </c>
      <c r="AG426" s="121">
        <f>SUM(AG427:AG429)</f>
        <v>667138.32</v>
      </c>
      <c r="AH426" s="121">
        <f>SUM(AH427:AH429)</f>
        <v>1310000</v>
      </c>
      <c r="AI426" s="121">
        <f>SUM(AI427:AI429)</f>
        <v>102000</v>
      </c>
      <c r="AJ426" s="121">
        <f>SUM(AJ427:AJ429)</f>
        <v>0</v>
      </c>
      <c r="AK426" s="122">
        <f>SUM(AK427:AK429)</f>
        <v>0</v>
      </c>
      <c r="AL426" s="123">
        <f>SUM(AL427:AL429)</f>
        <v>42000</v>
      </c>
      <c r="AM426" s="123">
        <f>SUM(AM427:AM429)</f>
        <v>42000</v>
      </c>
      <c r="AN426" s="123">
        <f>SUM(AN427:AN429)</f>
        <v>0</v>
      </c>
      <c r="AO426" s="123">
        <f>SUM(AO427:AO429)</f>
        <v>0</v>
      </c>
      <c r="AP426" s="123">
        <f>SUM(AP427:AP429)</f>
        <v>0</v>
      </c>
      <c r="AQ426" s="123">
        <f>SUM(AQ427:AQ429)</f>
        <v>0</v>
      </c>
      <c r="AR426" s="123">
        <f>SUM(AR427:AR429)</f>
        <v>676000</v>
      </c>
      <c r="AS426" s="123">
        <f>SUM(AS427:AS429)</f>
        <v>1310000</v>
      </c>
      <c r="AT426" s="123">
        <f>SUM(AT427:AT429)</f>
        <v>0</v>
      </c>
      <c r="AU426" s="123">
        <f>SUM(AU427:AU429)</f>
        <v>42000</v>
      </c>
      <c r="AV426" s="123">
        <f>SUM(AV427:AV429)</f>
        <v>0</v>
      </c>
      <c r="AW426" s="121">
        <f>SUM(AW427:AW429)</f>
        <v>0</v>
      </c>
      <c r="AX426" s="39"/>
    </row>
    <row r="427" spans="1:50" ht="12.75" customHeight="1">
      <c r="A427" s="119"/>
      <c r="B427" s="126"/>
      <c r="C427" s="50"/>
      <c r="D427" s="61"/>
      <c r="E427" s="61"/>
      <c r="F427" s="61"/>
      <c r="G427" s="61"/>
      <c r="H427" s="61"/>
      <c r="I427" s="61"/>
      <c r="J427" s="61"/>
      <c r="K427" s="61"/>
      <c r="L427" s="61"/>
      <c r="M427" s="61"/>
      <c r="N427" s="61"/>
      <c r="O427" s="61"/>
      <c r="P427" s="61"/>
      <c r="Q427" s="61"/>
      <c r="R427" s="61"/>
      <c r="S427" s="61"/>
      <c r="T427" s="61"/>
      <c r="U427" s="61"/>
      <c r="V427" s="61"/>
      <c r="W427" s="61"/>
      <c r="X427" s="61"/>
      <c r="Y427" s="61"/>
      <c r="Z427" s="61"/>
      <c r="AA427" s="124"/>
      <c r="AB427" s="124"/>
      <c r="AC427" s="124"/>
      <c r="AD427" s="124"/>
      <c r="AE427" s="125" t="s">
        <v>461</v>
      </c>
      <c r="AF427" s="120">
        <v>676000</v>
      </c>
      <c r="AG427" s="121">
        <v>667138.32</v>
      </c>
      <c r="AH427" s="121">
        <v>1310000</v>
      </c>
      <c r="AI427" s="121">
        <v>102000</v>
      </c>
      <c r="AJ427" s="121"/>
      <c r="AK427" s="122"/>
      <c r="AL427" s="123">
        <v>42000</v>
      </c>
      <c r="AM427" s="123">
        <v>42000</v>
      </c>
      <c r="AN427" s="123"/>
      <c r="AO427" s="123"/>
      <c r="AP427" s="123"/>
      <c r="AQ427" s="123"/>
      <c r="AR427" s="123">
        <v>676000</v>
      </c>
      <c r="AS427" s="123">
        <v>1310000</v>
      </c>
      <c r="AT427" s="123"/>
      <c r="AU427" s="123">
        <v>42000</v>
      </c>
      <c r="AV427" s="123"/>
      <c r="AW427" s="121"/>
      <c r="AX427" s="39"/>
    </row>
    <row r="428" spans="1:50" ht="12.75" customHeight="1">
      <c r="A428" s="119"/>
      <c r="B428" s="126"/>
      <c r="C428" s="50"/>
      <c r="D428" s="61"/>
      <c r="E428" s="61"/>
      <c r="F428" s="61"/>
      <c r="G428" s="61"/>
      <c r="H428" s="61"/>
      <c r="I428" s="61"/>
      <c r="J428" s="61"/>
      <c r="K428" s="61"/>
      <c r="L428" s="61"/>
      <c r="M428" s="61"/>
      <c r="N428" s="61"/>
      <c r="O428" s="61"/>
      <c r="P428" s="61"/>
      <c r="Q428" s="61"/>
      <c r="R428" s="61"/>
      <c r="S428" s="61"/>
      <c r="T428" s="61"/>
      <c r="U428" s="61"/>
      <c r="V428" s="61"/>
      <c r="W428" s="61"/>
      <c r="X428" s="61"/>
      <c r="Y428" s="61"/>
      <c r="Z428" s="61"/>
      <c r="AA428" s="124"/>
      <c r="AB428" s="124"/>
      <c r="AC428" s="124"/>
      <c r="AD428" s="124"/>
      <c r="AE428" s="125"/>
      <c r="AF428" s="120"/>
      <c r="AG428" s="121"/>
      <c r="AH428" s="121"/>
      <c r="AI428" s="121"/>
      <c r="AJ428" s="121"/>
      <c r="AK428" s="122"/>
      <c r="AL428" s="123"/>
      <c r="AM428" s="123"/>
      <c r="AN428" s="123"/>
      <c r="AO428" s="123"/>
      <c r="AP428" s="123"/>
      <c r="AQ428" s="123"/>
      <c r="AR428" s="123"/>
      <c r="AS428" s="123"/>
      <c r="AT428" s="123"/>
      <c r="AU428" s="123"/>
      <c r="AV428" s="123"/>
      <c r="AW428" s="121"/>
      <c r="AX428" s="39"/>
    </row>
    <row r="429" spans="1:50" ht="12.75" customHeight="1">
      <c r="A429" s="119"/>
      <c r="B429" s="126"/>
      <c r="C429" s="50"/>
      <c r="D429" s="61"/>
      <c r="E429" s="61"/>
      <c r="F429" s="61"/>
      <c r="G429" s="61"/>
      <c r="H429" s="61"/>
      <c r="I429" s="61"/>
      <c r="J429" s="61"/>
      <c r="K429" s="61"/>
      <c r="L429" s="61"/>
      <c r="M429" s="61"/>
      <c r="N429" s="61"/>
      <c r="O429" s="61"/>
      <c r="P429" s="61"/>
      <c r="Q429" s="61"/>
      <c r="R429" s="61"/>
      <c r="S429" s="61"/>
      <c r="T429" s="61"/>
      <c r="U429" s="61"/>
      <c r="V429" s="61"/>
      <c r="W429" s="61"/>
      <c r="X429" s="61"/>
      <c r="Y429" s="61"/>
      <c r="Z429" s="61"/>
      <c r="AA429" s="124"/>
      <c r="AB429" s="124"/>
      <c r="AC429" s="124"/>
      <c r="AD429" s="124"/>
      <c r="AE429" s="125"/>
      <c r="AF429" s="120"/>
      <c r="AG429" s="121"/>
      <c r="AH429" s="121"/>
      <c r="AI429" s="121"/>
      <c r="AJ429" s="121"/>
      <c r="AK429" s="122"/>
      <c r="AL429" s="123"/>
      <c r="AM429" s="123"/>
      <c r="AN429" s="123"/>
      <c r="AO429" s="123"/>
      <c r="AP429" s="123"/>
      <c r="AQ429" s="123"/>
      <c r="AR429" s="123"/>
      <c r="AS429" s="123"/>
      <c r="AT429" s="123"/>
      <c r="AU429" s="123"/>
      <c r="AV429" s="123"/>
      <c r="AW429" s="121"/>
      <c r="AX429" s="39"/>
    </row>
    <row r="430" spans="1:50" ht="38.25" customHeight="1">
      <c r="A430" s="119" t="s">
        <v>462</v>
      </c>
      <c r="B430" s="126" t="s">
        <v>463</v>
      </c>
      <c r="C430" s="50">
        <v>3807</v>
      </c>
      <c r="D430" s="60" t="s">
        <v>416</v>
      </c>
      <c r="E430" s="60" t="s">
        <v>200</v>
      </c>
      <c r="F430" s="60" t="s">
        <v>65</v>
      </c>
      <c r="G430" s="61"/>
      <c r="H430" s="61"/>
      <c r="I430" s="61"/>
      <c r="J430" s="61"/>
      <c r="K430" s="61"/>
      <c r="L430" s="61"/>
      <c r="M430" s="61"/>
      <c r="N430" s="61"/>
      <c r="O430" s="61"/>
      <c r="P430" s="61"/>
      <c r="Q430" s="61"/>
      <c r="R430" s="61"/>
      <c r="S430" s="61"/>
      <c r="T430" s="61"/>
      <c r="U430" s="61"/>
      <c r="V430" s="61"/>
      <c r="W430" s="61"/>
      <c r="X430" s="61"/>
      <c r="Y430" s="61"/>
      <c r="Z430" s="61"/>
      <c r="AA430" s="60" t="s">
        <v>417</v>
      </c>
      <c r="AB430" s="60" t="s">
        <v>67</v>
      </c>
      <c r="AC430" s="60" t="s">
        <v>418</v>
      </c>
      <c r="AD430" s="124"/>
      <c r="AE430" s="125"/>
      <c r="AF430" s="120">
        <f>SUM(AF431:AF432)</f>
        <v>4072500</v>
      </c>
      <c r="AG430" s="121">
        <f>SUM(AG431:AG432)</f>
        <v>3624897.76</v>
      </c>
      <c r="AH430" s="121">
        <f>SUM(AH431:AH432)</f>
        <v>2806000</v>
      </c>
      <c r="AI430" s="121">
        <f>SUM(AI431:AI432)</f>
        <v>562611.27</v>
      </c>
      <c r="AJ430" s="121">
        <f>SUM(AJ431:AJ432)</f>
        <v>0</v>
      </c>
      <c r="AK430" s="122">
        <f>SUM(AK431:AK432)</f>
        <v>0</v>
      </c>
      <c r="AL430" s="123">
        <f>SUM(AL431:AL432)</f>
        <v>0</v>
      </c>
      <c r="AM430" s="123">
        <f>SUM(AM431:AM432)</f>
        <v>0</v>
      </c>
      <c r="AN430" s="123">
        <f>SUM(AN431:AN432)</f>
        <v>0</v>
      </c>
      <c r="AO430" s="123">
        <f>SUM(AO431:AO432)</f>
        <v>0</v>
      </c>
      <c r="AP430" s="123">
        <f>SUM(AP431:AP432)</f>
        <v>0</v>
      </c>
      <c r="AQ430" s="123">
        <f>SUM(AQ431:AQ432)</f>
        <v>0</v>
      </c>
      <c r="AR430" s="123">
        <f>SUM(AR431:AR432)</f>
        <v>4072500</v>
      </c>
      <c r="AS430" s="123">
        <f>SUM(AS431:AS432)</f>
        <v>2806000</v>
      </c>
      <c r="AT430" s="123">
        <f>SUM(AT431:AT432)</f>
        <v>0</v>
      </c>
      <c r="AU430" s="123">
        <f>SUM(AU431:AU432)</f>
        <v>0</v>
      </c>
      <c r="AV430" s="123">
        <f>SUM(AV431:AV432)</f>
        <v>0</v>
      </c>
      <c r="AW430" s="121">
        <f>SUM(AW431:AW432)</f>
        <v>0</v>
      </c>
      <c r="AX430" s="39"/>
    </row>
    <row r="431" spans="1:50" ht="12.75" customHeight="1">
      <c r="A431" s="100"/>
      <c r="B431" s="126"/>
      <c r="C431" s="50"/>
      <c r="D431" s="61"/>
      <c r="E431" s="61"/>
      <c r="F431" s="61"/>
      <c r="G431" s="61"/>
      <c r="H431" s="61"/>
      <c r="I431" s="61"/>
      <c r="J431" s="61"/>
      <c r="K431" s="61"/>
      <c r="L431" s="61"/>
      <c r="M431" s="61"/>
      <c r="N431" s="61"/>
      <c r="O431" s="61"/>
      <c r="P431" s="61"/>
      <c r="Q431" s="61"/>
      <c r="R431" s="61"/>
      <c r="S431" s="61"/>
      <c r="T431" s="61"/>
      <c r="U431" s="61"/>
      <c r="V431" s="61"/>
      <c r="W431" s="61"/>
      <c r="X431" s="61"/>
      <c r="Y431" s="61"/>
      <c r="Z431" s="61"/>
      <c r="AA431" s="124"/>
      <c r="AB431" s="124"/>
      <c r="AC431" s="124"/>
      <c r="AD431" s="124"/>
      <c r="AE431" s="125" t="s">
        <v>69</v>
      </c>
      <c r="AF431" s="120">
        <v>4072500</v>
      </c>
      <c r="AG431" s="121">
        <v>3624897.76</v>
      </c>
      <c r="AH431" s="121">
        <v>2806000</v>
      </c>
      <c r="AI431" s="121">
        <v>562611.27</v>
      </c>
      <c r="AJ431" s="121"/>
      <c r="AK431" s="122"/>
      <c r="AL431" s="123"/>
      <c r="AM431" s="123"/>
      <c r="AN431" s="123"/>
      <c r="AO431" s="123"/>
      <c r="AP431" s="123"/>
      <c r="AQ431" s="123"/>
      <c r="AR431" s="123">
        <v>4072500</v>
      </c>
      <c r="AS431" s="123">
        <v>2806000</v>
      </c>
      <c r="AT431" s="123"/>
      <c r="AU431" s="123"/>
      <c r="AV431" s="123"/>
      <c r="AW431" s="121"/>
      <c r="AX431" s="39"/>
    </row>
    <row r="432" spans="1:50" ht="12.75" customHeight="1">
      <c r="A432" s="100"/>
      <c r="B432" s="126"/>
      <c r="C432" s="50"/>
      <c r="D432" s="61"/>
      <c r="E432" s="61"/>
      <c r="F432" s="61"/>
      <c r="G432" s="61"/>
      <c r="H432" s="61"/>
      <c r="I432" s="61"/>
      <c r="J432" s="61"/>
      <c r="K432" s="61"/>
      <c r="L432" s="61"/>
      <c r="M432" s="61"/>
      <c r="N432" s="61"/>
      <c r="O432" s="61"/>
      <c r="P432" s="61"/>
      <c r="Q432" s="61"/>
      <c r="R432" s="61"/>
      <c r="S432" s="61"/>
      <c r="T432" s="61"/>
      <c r="U432" s="61"/>
      <c r="V432" s="61"/>
      <c r="W432" s="61"/>
      <c r="X432" s="61"/>
      <c r="Y432" s="61"/>
      <c r="Z432" s="61"/>
      <c r="AA432" s="124"/>
      <c r="AB432" s="124"/>
      <c r="AC432" s="124"/>
      <c r="AD432" s="124"/>
      <c r="AE432" s="125"/>
      <c r="AF432" s="120"/>
      <c r="AG432" s="121"/>
      <c r="AH432" s="121"/>
      <c r="AI432" s="121"/>
      <c r="AJ432" s="121"/>
      <c r="AK432" s="122"/>
      <c r="AL432" s="123"/>
      <c r="AM432" s="123"/>
      <c r="AN432" s="123"/>
      <c r="AO432" s="123"/>
      <c r="AP432" s="123"/>
      <c r="AQ432" s="123"/>
      <c r="AR432" s="123"/>
      <c r="AS432" s="123"/>
      <c r="AT432" s="123"/>
      <c r="AU432" s="123"/>
      <c r="AV432" s="123"/>
      <c r="AW432" s="121"/>
      <c r="AX432" s="39"/>
    </row>
    <row r="433" spans="1:50" ht="25.5" customHeight="1">
      <c r="A433" s="119" t="s">
        <v>464</v>
      </c>
      <c r="B433" s="126" t="s">
        <v>465</v>
      </c>
      <c r="C433" s="50">
        <v>3808</v>
      </c>
      <c r="D433" s="76" t="s">
        <v>209</v>
      </c>
      <c r="E433" s="76" t="s">
        <v>200</v>
      </c>
      <c r="F433" s="76" t="s">
        <v>210</v>
      </c>
      <c r="G433" s="61"/>
      <c r="H433" s="61"/>
      <c r="I433" s="61"/>
      <c r="J433" s="61"/>
      <c r="K433" s="61"/>
      <c r="L433" s="61"/>
      <c r="M433" s="61"/>
      <c r="N433" s="61"/>
      <c r="O433" s="61"/>
      <c r="P433" s="61"/>
      <c r="Q433" s="61"/>
      <c r="R433" s="61"/>
      <c r="S433" s="61"/>
      <c r="T433" s="61"/>
      <c r="U433" s="61"/>
      <c r="V433" s="61"/>
      <c r="W433" s="61"/>
      <c r="X433" s="61"/>
      <c r="Y433" s="61"/>
      <c r="Z433" s="61"/>
      <c r="AA433" s="76" t="s">
        <v>466</v>
      </c>
      <c r="AB433" s="76" t="s">
        <v>467</v>
      </c>
      <c r="AC433" s="76" t="s">
        <v>468</v>
      </c>
      <c r="AD433" s="124"/>
      <c r="AE433" s="125"/>
      <c r="AF433" s="120">
        <f>SUM(AF434:AF435)</f>
        <v>37000</v>
      </c>
      <c r="AG433" s="121">
        <f>SUM(AG434:AG435)</f>
        <v>36568.73</v>
      </c>
      <c r="AH433" s="121">
        <f>SUM(AH434:AH435)</f>
        <v>364000</v>
      </c>
      <c r="AI433" s="121">
        <f>SUM(AI434:AI435)</f>
        <v>6527.12</v>
      </c>
      <c r="AJ433" s="121">
        <f>SUM(AJ434:AJ435)</f>
        <v>0</v>
      </c>
      <c r="AK433" s="122">
        <f>SUM(AK434:AK435)</f>
        <v>0</v>
      </c>
      <c r="AL433" s="123">
        <f>SUM(AL434:AL435)</f>
        <v>0</v>
      </c>
      <c r="AM433" s="123">
        <f>SUM(AM434:AM435)</f>
        <v>0</v>
      </c>
      <c r="AN433" s="123">
        <f>SUM(AN434:AN435)</f>
        <v>0</v>
      </c>
      <c r="AO433" s="123">
        <f>SUM(AO434:AO435)</f>
        <v>0</v>
      </c>
      <c r="AP433" s="123">
        <f>SUM(AP434:AP435)</f>
        <v>0</v>
      </c>
      <c r="AQ433" s="123">
        <f>SUM(AQ434:AQ435)</f>
        <v>0</v>
      </c>
      <c r="AR433" s="123">
        <f>SUM(AR434:AR435)</f>
        <v>37000</v>
      </c>
      <c r="AS433" s="123">
        <f>SUM(AS434:AS435)</f>
        <v>364000</v>
      </c>
      <c r="AT433" s="123">
        <f>SUM(AT434:AT435)</f>
        <v>0</v>
      </c>
      <c r="AU433" s="123">
        <f>SUM(AU434:AU435)</f>
        <v>0</v>
      </c>
      <c r="AV433" s="123">
        <f>SUM(AV434:AV435)</f>
        <v>0</v>
      </c>
      <c r="AW433" s="121">
        <f>SUM(AW434:AW435)</f>
        <v>0</v>
      </c>
      <c r="AX433" s="39"/>
    </row>
    <row r="434" spans="1:50" ht="12.75" customHeight="1">
      <c r="A434" s="119"/>
      <c r="B434" s="126"/>
      <c r="C434" s="50"/>
      <c r="D434" s="61"/>
      <c r="E434" s="61"/>
      <c r="F434" s="61"/>
      <c r="G434" s="61"/>
      <c r="H434" s="61"/>
      <c r="I434" s="61"/>
      <c r="J434" s="61"/>
      <c r="K434" s="61"/>
      <c r="L434" s="61"/>
      <c r="M434" s="61"/>
      <c r="N434" s="61"/>
      <c r="O434" s="61"/>
      <c r="P434" s="61"/>
      <c r="Q434" s="61"/>
      <c r="R434" s="61"/>
      <c r="S434" s="61"/>
      <c r="T434" s="61"/>
      <c r="U434" s="61"/>
      <c r="V434" s="61"/>
      <c r="W434" s="61"/>
      <c r="X434" s="61"/>
      <c r="Y434" s="61"/>
      <c r="Z434" s="61"/>
      <c r="AA434" s="124"/>
      <c r="AB434" s="124"/>
      <c r="AC434" s="124"/>
      <c r="AD434" s="124"/>
      <c r="AE434" s="125" t="s">
        <v>57</v>
      </c>
      <c r="AF434" s="120">
        <v>37000</v>
      </c>
      <c r="AG434" s="121">
        <v>36568.73</v>
      </c>
      <c r="AH434" s="121">
        <v>364000</v>
      </c>
      <c r="AI434" s="121">
        <v>6527.12</v>
      </c>
      <c r="AJ434" s="121"/>
      <c r="AK434" s="122"/>
      <c r="AL434" s="123"/>
      <c r="AM434" s="123"/>
      <c r="AN434" s="123"/>
      <c r="AO434" s="123"/>
      <c r="AP434" s="123"/>
      <c r="AQ434" s="123"/>
      <c r="AR434" s="123">
        <v>37000</v>
      </c>
      <c r="AS434" s="123">
        <v>364000</v>
      </c>
      <c r="AT434" s="123"/>
      <c r="AU434" s="123"/>
      <c r="AV434" s="123"/>
      <c r="AW434" s="121"/>
      <c r="AX434" s="39"/>
    </row>
    <row r="435" spans="1:50" ht="12.75" customHeight="1">
      <c r="A435" s="119"/>
      <c r="B435" s="126"/>
      <c r="C435" s="50"/>
      <c r="D435" s="61"/>
      <c r="E435" s="61"/>
      <c r="F435" s="61"/>
      <c r="G435" s="61"/>
      <c r="H435" s="61"/>
      <c r="I435" s="61"/>
      <c r="J435" s="61"/>
      <c r="K435" s="61"/>
      <c r="L435" s="61"/>
      <c r="M435" s="61"/>
      <c r="N435" s="61"/>
      <c r="O435" s="61"/>
      <c r="P435" s="61"/>
      <c r="Q435" s="61"/>
      <c r="R435" s="61"/>
      <c r="S435" s="61"/>
      <c r="T435" s="61"/>
      <c r="U435" s="61"/>
      <c r="V435" s="61"/>
      <c r="W435" s="61"/>
      <c r="X435" s="61"/>
      <c r="Y435" s="61"/>
      <c r="Z435" s="61"/>
      <c r="AA435" s="124"/>
      <c r="AB435" s="124"/>
      <c r="AC435" s="124"/>
      <c r="AD435" s="124"/>
      <c r="AE435" s="125"/>
      <c r="AF435" s="120"/>
      <c r="AG435" s="121"/>
      <c r="AH435" s="121"/>
      <c r="AI435" s="121"/>
      <c r="AJ435" s="121"/>
      <c r="AK435" s="122"/>
      <c r="AL435" s="123"/>
      <c r="AM435" s="123"/>
      <c r="AN435" s="123"/>
      <c r="AO435" s="123"/>
      <c r="AP435" s="123"/>
      <c r="AQ435" s="123"/>
      <c r="AR435" s="123"/>
      <c r="AS435" s="123"/>
      <c r="AT435" s="123"/>
      <c r="AU435" s="123"/>
      <c r="AV435" s="123"/>
      <c r="AW435" s="121"/>
      <c r="AX435" s="39"/>
    </row>
    <row r="436" spans="1:50" ht="12.75" customHeight="1">
      <c r="A436" s="119" t="s">
        <v>469</v>
      </c>
      <c r="B436" s="126" t="s">
        <v>470</v>
      </c>
      <c r="C436" s="50">
        <v>3809</v>
      </c>
      <c r="D436" s="61"/>
      <c r="E436" s="61"/>
      <c r="F436" s="61"/>
      <c r="G436" s="61"/>
      <c r="H436" s="61"/>
      <c r="I436" s="61"/>
      <c r="J436" s="61"/>
      <c r="K436" s="61"/>
      <c r="L436" s="61"/>
      <c r="M436" s="61"/>
      <c r="N436" s="61"/>
      <c r="O436" s="61"/>
      <c r="P436" s="61"/>
      <c r="Q436" s="61"/>
      <c r="R436" s="61"/>
      <c r="S436" s="61"/>
      <c r="T436" s="61"/>
      <c r="U436" s="61"/>
      <c r="V436" s="61"/>
      <c r="W436" s="61"/>
      <c r="X436" s="61"/>
      <c r="Y436" s="61"/>
      <c r="Z436" s="61"/>
      <c r="AA436" s="127"/>
      <c r="AB436" s="127"/>
      <c r="AC436" s="127"/>
      <c r="AD436" s="127"/>
      <c r="AE436" s="125"/>
      <c r="AF436" s="120">
        <f>SUM(AF437:AF438)</f>
        <v>0</v>
      </c>
      <c r="AG436" s="121">
        <f>SUM(AG437:AG438)</f>
        <v>0</v>
      </c>
      <c r="AH436" s="121">
        <f>SUM(AH437:AH438)</f>
        <v>0</v>
      </c>
      <c r="AI436" s="121">
        <f>SUM(AI437:AI438)</f>
        <v>0</v>
      </c>
      <c r="AJ436" s="121">
        <f>SUM(AJ437:AJ438)</f>
        <v>0</v>
      </c>
      <c r="AK436" s="122">
        <f>SUM(AK437:AK438)</f>
        <v>0</v>
      </c>
      <c r="AL436" s="123">
        <f>SUM(AL437:AL438)</f>
        <v>0</v>
      </c>
      <c r="AM436" s="123">
        <f>SUM(AM437:AM438)</f>
        <v>0</v>
      </c>
      <c r="AN436" s="123">
        <f>SUM(AN437:AN438)</f>
        <v>0</v>
      </c>
      <c r="AO436" s="123">
        <f>SUM(AO437:AO438)</f>
        <v>0</v>
      </c>
      <c r="AP436" s="123">
        <f>SUM(AP437:AP438)</f>
        <v>0</v>
      </c>
      <c r="AQ436" s="123">
        <f>SUM(AQ437:AQ438)</f>
        <v>0</v>
      </c>
      <c r="AR436" s="123">
        <f>SUM(AR437:AR438)</f>
        <v>0</v>
      </c>
      <c r="AS436" s="123">
        <f>SUM(AS437:AS438)</f>
        <v>0</v>
      </c>
      <c r="AT436" s="123">
        <f>SUM(AT437:AT438)</f>
        <v>0</v>
      </c>
      <c r="AU436" s="123">
        <f>SUM(AU437:AU438)</f>
        <v>0</v>
      </c>
      <c r="AV436" s="123">
        <f>SUM(AV437:AV438)</f>
        <v>0</v>
      </c>
      <c r="AW436" s="121">
        <f>SUM(AW437:AW438)</f>
        <v>0</v>
      </c>
      <c r="AX436" s="39"/>
    </row>
    <row r="437" spans="1:50" ht="12.75" customHeight="1">
      <c r="A437" s="119"/>
      <c r="B437" s="126"/>
      <c r="C437" s="50"/>
      <c r="D437" s="61"/>
      <c r="E437" s="61"/>
      <c r="F437" s="61"/>
      <c r="G437" s="61"/>
      <c r="H437" s="61"/>
      <c r="I437" s="61"/>
      <c r="J437" s="61"/>
      <c r="K437" s="61"/>
      <c r="L437" s="61"/>
      <c r="M437" s="61"/>
      <c r="N437" s="61"/>
      <c r="O437" s="61"/>
      <c r="P437" s="61"/>
      <c r="Q437" s="61"/>
      <c r="R437" s="61"/>
      <c r="S437" s="61"/>
      <c r="T437" s="61"/>
      <c r="U437" s="61"/>
      <c r="V437" s="61"/>
      <c r="W437" s="61"/>
      <c r="X437" s="61"/>
      <c r="Y437" s="61"/>
      <c r="Z437" s="61"/>
      <c r="AA437" s="127"/>
      <c r="AB437" s="127"/>
      <c r="AC437" s="127"/>
      <c r="AD437" s="127"/>
      <c r="AE437" s="125"/>
      <c r="AF437" s="120"/>
      <c r="AG437" s="121"/>
      <c r="AH437" s="121"/>
      <c r="AI437" s="121"/>
      <c r="AJ437" s="121"/>
      <c r="AK437" s="122"/>
      <c r="AL437" s="123"/>
      <c r="AM437" s="123"/>
      <c r="AN437" s="123"/>
      <c r="AO437" s="123"/>
      <c r="AP437" s="123"/>
      <c r="AQ437" s="123"/>
      <c r="AR437" s="123"/>
      <c r="AS437" s="123"/>
      <c r="AT437" s="123"/>
      <c r="AU437" s="123"/>
      <c r="AV437" s="123"/>
      <c r="AW437" s="121"/>
      <c r="AX437" s="39"/>
    </row>
    <row r="438" spans="1:50" ht="12.75" customHeight="1">
      <c r="A438" s="119"/>
      <c r="B438" s="126"/>
      <c r="C438" s="50"/>
      <c r="D438" s="61"/>
      <c r="E438" s="61"/>
      <c r="F438" s="61"/>
      <c r="G438" s="61"/>
      <c r="H438" s="61"/>
      <c r="I438" s="61"/>
      <c r="J438" s="61"/>
      <c r="K438" s="61"/>
      <c r="L438" s="61"/>
      <c r="M438" s="61"/>
      <c r="N438" s="61"/>
      <c r="O438" s="61"/>
      <c r="P438" s="61"/>
      <c r="Q438" s="61"/>
      <c r="R438" s="61"/>
      <c r="S438" s="61"/>
      <c r="T438" s="61"/>
      <c r="U438" s="61"/>
      <c r="V438" s="61"/>
      <c r="W438" s="61"/>
      <c r="X438" s="61"/>
      <c r="Y438" s="61"/>
      <c r="Z438" s="61"/>
      <c r="AA438" s="127"/>
      <c r="AB438" s="127"/>
      <c r="AC438" s="127"/>
      <c r="AD438" s="127"/>
      <c r="AE438" s="125"/>
      <c r="AF438" s="120"/>
      <c r="AG438" s="121"/>
      <c r="AH438" s="121"/>
      <c r="AI438" s="121"/>
      <c r="AJ438" s="121"/>
      <c r="AK438" s="122"/>
      <c r="AL438" s="123"/>
      <c r="AM438" s="123"/>
      <c r="AN438" s="123"/>
      <c r="AO438" s="123"/>
      <c r="AP438" s="123"/>
      <c r="AQ438" s="123"/>
      <c r="AR438" s="123"/>
      <c r="AS438" s="123"/>
      <c r="AT438" s="123"/>
      <c r="AU438" s="123"/>
      <c r="AV438" s="123"/>
      <c r="AW438" s="121"/>
      <c r="AX438" s="39"/>
    </row>
    <row r="439" spans="1:50" ht="12.75" customHeight="1">
      <c r="A439" s="119" t="s">
        <v>471</v>
      </c>
      <c r="B439" s="126" t="s">
        <v>472</v>
      </c>
      <c r="C439" s="50">
        <v>3810</v>
      </c>
      <c r="D439" s="61"/>
      <c r="E439" s="61"/>
      <c r="F439" s="61"/>
      <c r="G439" s="61"/>
      <c r="H439" s="61"/>
      <c r="I439" s="61"/>
      <c r="J439" s="61"/>
      <c r="K439" s="61"/>
      <c r="L439" s="61"/>
      <c r="M439" s="61"/>
      <c r="N439" s="61"/>
      <c r="O439" s="61"/>
      <c r="P439" s="61"/>
      <c r="Q439" s="61"/>
      <c r="R439" s="61"/>
      <c r="S439" s="61"/>
      <c r="T439" s="61"/>
      <c r="U439" s="61"/>
      <c r="V439" s="61"/>
      <c r="W439" s="61"/>
      <c r="X439" s="61"/>
      <c r="Y439" s="61"/>
      <c r="Z439" s="61"/>
      <c r="AA439" s="127"/>
      <c r="AB439" s="127"/>
      <c r="AC439" s="127"/>
      <c r="AD439" s="127"/>
      <c r="AE439" s="125"/>
      <c r="AF439" s="120">
        <f>SUM(AF440)</f>
        <v>0</v>
      </c>
      <c r="AG439" s="121">
        <f>SUM(AG440)</f>
        <v>0</v>
      </c>
      <c r="AH439" s="121">
        <f>SUM(AH440)</f>
        <v>0</v>
      </c>
      <c r="AI439" s="121">
        <f>SUM(AI440)</f>
        <v>0</v>
      </c>
      <c r="AJ439" s="121">
        <f>SUM(AJ440)</f>
        <v>0</v>
      </c>
      <c r="AK439" s="122">
        <f>SUM(AK440)</f>
        <v>0</v>
      </c>
      <c r="AL439" s="123">
        <f>SUM(AL440)</f>
        <v>0</v>
      </c>
      <c r="AM439" s="123">
        <f>SUM(AM440)</f>
        <v>0</v>
      </c>
      <c r="AN439" s="123">
        <f>SUM(AN440)</f>
        <v>0</v>
      </c>
      <c r="AO439" s="123">
        <f>SUM(AO440)</f>
        <v>0</v>
      </c>
      <c r="AP439" s="123">
        <f>SUM(AP440)</f>
        <v>0</v>
      </c>
      <c r="AQ439" s="123">
        <f>SUM(AQ440)</f>
        <v>0</v>
      </c>
      <c r="AR439" s="123">
        <f>SUM(AR440)</f>
        <v>0</v>
      </c>
      <c r="AS439" s="123">
        <f>SUM(AS440)</f>
        <v>0</v>
      </c>
      <c r="AT439" s="123">
        <f>SUM(AT440)</f>
        <v>0</v>
      </c>
      <c r="AU439" s="123">
        <f>SUM(AU440)</f>
        <v>0</v>
      </c>
      <c r="AV439" s="123">
        <f>SUM(AV440)</f>
        <v>0</v>
      </c>
      <c r="AW439" s="121">
        <f>SUM(AW440)</f>
        <v>0</v>
      </c>
      <c r="AX439" s="39"/>
    </row>
    <row r="440" spans="1:50" ht="12.75" customHeight="1">
      <c r="A440" s="119"/>
      <c r="B440" s="126"/>
      <c r="C440" s="50"/>
      <c r="D440" s="61"/>
      <c r="E440" s="61"/>
      <c r="F440" s="61"/>
      <c r="G440" s="61"/>
      <c r="H440" s="61"/>
      <c r="I440" s="61"/>
      <c r="J440" s="61"/>
      <c r="K440" s="61"/>
      <c r="L440" s="61"/>
      <c r="M440" s="61"/>
      <c r="N440" s="61"/>
      <c r="O440" s="61"/>
      <c r="P440" s="61"/>
      <c r="Q440" s="61"/>
      <c r="R440" s="61"/>
      <c r="S440" s="61"/>
      <c r="T440" s="61"/>
      <c r="U440" s="61"/>
      <c r="V440" s="61"/>
      <c r="W440" s="61"/>
      <c r="X440" s="61"/>
      <c r="Y440" s="61"/>
      <c r="Z440" s="61"/>
      <c r="AA440" s="127"/>
      <c r="AB440" s="127"/>
      <c r="AC440" s="127"/>
      <c r="AD440" s="127"/>
      <c r="AE440" s="125"/>
      <c r="AF440" s="120"/>
      <c r="AG440" s="121"/>
      <c r="AH440" s="121"/>
      <c r="AI440" s="121"/>
      <c r="AJ440" s="121"/>
      <c r="AK440" s="122"/>
      <c r="AL440" s="123"/>
      <c r="AM440" s="123"/>
      <c r="AN440" s="123"/>
      <c r="AO440" s="123"/>
      <c r="AP440" s="123"/>
      <c r="AQ440" s="123"/>
      <c r="AR440" s="123"/>
      <c r="AS440" s="123"/>
      <c r="AT440" s="123"/>
      <c r="AU440" s="123"/>
      <c r="AV440" s="123"/>
      <c r="AW440" s="121"/>
      <c r="AX440" s="39"/>
    </row>
    <row r="441" spans="1:50" ht="12.75" customHeight="1">
      <c r="A441" s="119" t="s">
        <v>473</v>
      </c>
      <c r="B441" s="126" t="s">
        <v>474</v>
      </c>
      <c r="C441" s="50">
        <v>3811</v>
      </c>
      <c r="D441" s="61"/>
      <c r="E441" s="61"/>
      <c r="F441" s="61"/>
      <c r="G441" s="61"/>
      <c r="H441" s="61"/>
      <c r="I441" s="61"/>
      <c r="J441" s="61"/>
      <c r="K441" s="61"/>
      <c r="L441" s="61"/>
      <c r="M441" s="61"/>
      <c r="N441" s="61"/>
      <c r="O441" s="61"/>
      <c r="P441" s="61"/>
      <c r="Q441" s="61"/>
      <c r="R441" s="61"/>
      <c r="S441" s="61"/>
      <c r="T441" s="61"/>
      <c r="U441" s="61"/>
      <c r="V441" s="61"/>
      <c r="W441" s="61"/>
      <c r="X441" s="61"/>
      <c r="Y441" s="61"/>
      <c r="Z441" s="61"/>
      <c r="AA441" s="127"/>
      <c r="AB441" s="127"/>
      <c r="AC441" s="127"/>
      <c r="AD441" s="127"/>
      <c r="AE441" s="125"/>
      <c r="AF441" s="120">
        <f>SUM(AF442)</f>
        <v>0</v>
      </c>
      <c r="AG441" s="121">
        <f>SUM(AG442)</f>
        <v>0</v>
      </c>
      <c r="AH441" s="121">
        <f>SUM(AH442)</f>
        <v>0</v>
      </c>
      <c r="AI441" s="121">
        <f>SUM(AI442)</f>
        <v>0</v>
      </c>
      <c r="AJ441" s="121">
        <f>SUM(AJ442)</f>
        <v>0</v>
      </c>
      <c r="AK441" s="122">
        <f>SUM(AK442)</f>
        <v>0</v>
      </c>
      <c r="AL441" s="123">
        <f>SUM(AL442)</f>
        <v>0</v>
      </c>
      <c r="AM441" s="123">
        <f>SUM(AM442)</f>
        <v>0</v>
      </c>
      <c r="AN441" s="123">
        <f>SUM(AN442)</f>
        <v>0</v>
      </c>
      <c r="AO441" s="123">
        <f>SUM(AO442)</f>
        <v>0</v>
      </c>
      <c r="AP441" s="123">
        <f>SUM(AP442)</f>
        <v>0</v>
      </c>
      <c r="AQ441" s="123">
        <f>SUM(AQ442)</f>
        <v>0</v>
      </c>
      <c r="AR441" s="123">
        <f>SUM(AR442)</f>
        <v>0</v>
      </c>
      <c r="AS441" s="123">
        <f>SUM(AS442)</f>
        <v>0</v>
      </c>
      <c r="AT441" s="123">
        <f>SUM(AT442)</f>
        <v>0</v>
      </c>
      <c r="AU441" s="123">
        <f>SUM(AU442)</f>
        <v>0</v>
      </c>
      <c r="AV441" s="123">
        <f>SUM(AV442)</f>
        <v>0</v>
      </c>
      <c r="AW441" s="121">
        <f>SUM(AW442)</f>
        <v>0</v>
      </c>
      <c r="AX441" s="39"/>
    </row>
    <row r="442" spans="1:50" ht="12.75" customHeight="1">
      <c r="A442" s="119"/>
      <c r="B442" s="126"/>
      <c r="C442" s="50"/>
      <c r="D442" s="61"/>
      <c r="E442" s="61"/>
      <c r="F442" s="61"/>
      <c r="G442" s="61"/>
      <c r="H442" s="61"/>
      <c r="I442" s="61"/>
      <c r="J442" s="61"/>
      <c r="K442" s="61"/>
      <c r="L442" s="61"/>
      <c r="M442" s="61"/>
      <c r="N442" s="61"/>
      <c r="O442" s="61"/>
      <c r="P442" s="61"/>
      <c r="Q442" s="61"/>
      <c r="R442" s="61"/>
      <c r="S442" s="61"/>
      <c r="T442" s="61"/>
      <c r="U442" s="61"/>
      <c r="V442" s="61"/>
      <c r="W442" s="61"/>
      <c r="X442" s="61"/>
      <c r="Y442" s="61"/>
      <c r="Z442" s="61"/>
      <c r="AA442" s="127"/>
      <c r="AB442" s="127"/>
      <c r="AC442" s="127"/>
      <c r="AD442" s="127"/>
      <c r="AE442" s="125"/>
      <c r="AF442" s="120"/>
      <c r="AG442" s="121"/>
      <c r="AH442" s="121"/>
      <c r="AI442" s="121"/>
      <c r="AJ442" s="121"/>
      <c r="AK442" s="122"/>
      <c r="AL442" s="123"/>
      <c r="AM442" s="123"/>
      <c r="AN442" s="123"/>
      <c r="AO442" s="123"/>
      <c r="AP442" s="123"/>
      <c r="AQ442" s="123"/>
      <c r="AR442" s="123"/>
      <c r="AS442" s="123"/>
      <c r="AT442" s="123"/>
      <c r="AU442" s="123"/>
      <c r="AV442" s="123"/>
      <c r="AW442" s="121"/>
      <c r="AX442" s="39"/>
    </row>
    <row r="443" spans="1:50" ht="12.75" customHeight="1">
      <c r="A443" s="119" t="s">
        <v>475</v>
      </c>
      <c r="B443" s="126" t="s">
        <v>476</v>
      </c>
      <c r="C443" s="50">
        <v>3812</v>
      </c>
      <c r="D443" s="76" t="s">
        <v>477</v>
      </c>
      <c r="E443" s="76" t="s">
        <v>200</v>
      </c>
      <c r="F443" s="76" t="s">
        <v>84</v>
      </c>
      <c r="G443" s="61"/>
      <c r="H443" s="61"/>
      <c r="I443" s="61"/>
      <c r="J443" s="61"/>
      <c r="K443" s="61"/>
      <c r="L443" s="61"/>
      <c r="M443" s="61"/>
      <c r="N443" s="61"/>
      <c r="O443" s="61"/>
      <c r="P443" s="61"/>
      <c r="Q443" s="61"/>
      <c r="R443" s="61"/>
      <c r="S443" s="61"/>
      <c r="T443" s="61"/>
      <c r="U443" s="61"/>
      <c r="V443" s="61"/>
      <c r="W443" s="61"/>
      <c r="X443" s="76" t="s">
        <v>478</v>
      </c>
      <c r="Y443" s="76" t="s">
        <v>86</v>
      </c>
      <c r="Z443" s="76" t="s">
        <v>87</v>
      </c>
      <c r="AA443" s="127"/>
      <c r="AB443" s="127"/>
      <c r="AC443" s="127"/>
      <c r="AD443" s="127"/>
      <c r="AE443" s="125"/>
      <c r="AF443" s="120">
        <f>SUM(AF444:AF445)</f>
        <v>0</v>
      </c>
      <c r="AG443" s="121">
        <f>SUM(AG444:AG445)</f>
        <v>0</v>
      </c>
      <c r="AH443" s="121">
        <f>SUM(AH444:AH445)</f>
        <v>0</v>
      </c>
      <c r="AI443" s="121">
        <f>SUM(AI444:AI445)</f>
        <v>0</v>
      </c>
      <c r="AJ443" s="121">
        <f>SUM(AJ444:AJ445)</f>
        <v>0</v>
      </c>
      <c r="AK443" s="122">
        <f>SUM(AK444:AK445)</f>
        <v>0</v>
      </c>
      <c r="AL443" s="123">
        <f>SUM(AL444:AL445)</f>
        <v>0</v>
      </c>
      <c r="AM443" s="123">
        <f>SUM(AM444:AM445)</f>
        <v>0</v>
      </c>
      <c r="AN443" s="123">
        <f>SUM(AN444:AN445)</f>
        <v>0</v>
      </c>
      <c r="AO443" s="123">
        <f>SUM(AO444:AO445)</f>
        <v>0</v>
      </c>
      <c r="AP443" s="123">
        <f>SUM(AP444:AP445)</f>
        <v>0</v>
      </c>
      <c r="AQ443" s="123">
        <f>SUM(AQ444:AQ445)</f>
        <v>0</v>
      </c>
      <c r="AR443" s="123">
        <f>SUM(AR444:AR445)</f>
        <v>0</v>
      </c>
      <c r="AS443" s="123">
        <f>SUM(AS444:AS445)</f>
        <v>0</v>
      </c>
      <c r="AT443" s="123">
        <f>SUM(AT444:AT445)</f>
        <v>0</v>
      </c>
      <c r="AU443" s="123">
        <f>SUM(AU444:AU445)</f>
        <v>0</v>
      </c>
      <c r="AV443" s="123">
        <f>SUM(AV444:AV445)</f>
        <v>0</v>
      </c>
      <c r="AW443" s="121">
        <f>SUM(AW444:AW445)</f>
        <v>0</v>
      </c>
      <c r="AX443" s="39"/>
    </row>
    <row r="444" spans="1:50" ht="12.75" customHeight="1">
      <c r="A444" s="119"/>
      <c r="B444" s="126"/>
      <c r="C444" s="50"/>
      <c r="D444" s="61"/>
      <c r="E444" s="61"/>
      <c r="F444" s="61"/>
      <c r="G444" s="61"/>
      <c r="H444" s="61"/>
      <c r="I444" s="61"/>
      <c r="J444" s="61"/>
      <c r="K444" s="61"/>
      <c r="L444" s="61"/>
      <c r="M444" s="61"/>
      <c r="N444" s="61"/>
      <c r="O444" s="61"/>
      <c r="P444" s="61"/>
      <c r="Q444" s="61"/>
      <c r="R444" s="61"/>
      <c r="S444" s="61"/>
      <c r="T444" s="61"/>
      <c r="U444" s="61"/>
      <c r="V444" s="61"/>
      <c r="W444" s="61"/>
      <c r="X444" s="61"/>
      <c r="Y444" s="61"/>
      <c r="Z444" s="61"/>
      <c r="AA444" s="127"/>
      <c r="AB444" s="127"/>
      <c r="AC444" s="127"/>
      <c r="AD444" s="127"/>
      <c r="AE444" s="125" t="s">
        <v>88</v>
      </c>
      <c r="AF444" s="120"/>
      <c r="AG444" s="121"/>
      <c r="AH444" s="121"/>
      <c r="AI444" s="121"/>
      <c r="AJ444" s="121"/>
      <c r="AK444" s="122"/>
      <c r="AL444" s="123"/>
      <c r="AM444" s="123"/>
      <c r="AN444" s="123"/>
      <c r="AO444" s="123"/>
      <c r="AP444" s="123"/>
      <c r="AQ444" s="123"/>
      <c r="AR444" s="123"/>
      <c r="AS444" s="123"/>
      <c r="AT444" s="123"/>
      <c r="AU444" s="123"/>
      <c r="AV444" s="123"/>
      <c r="AW444" s="121"/>
      <c r="AX444" s="39"/>
    </row>
    <row r="445" spans="1:50" ht="12.75" customHeight="1">
      <c r="A445" s="119"/>
      <c r="B445" s="126"/>
      <c r="C445" s="50"/>
      <c r="D445" s="61"/>
      <c r="E445" s="61"/>
      <c r="F445" s="61"/>
      <c r="G445" s="61"/>
      <c r="H445" s="61"/>
      <c r="I445" s="61"/>
      <c r="J445" s="61"/>
      <c r="K445" s="61"/>
      <c r="L445" s="61"/>
      <c r="M445" s="61"/>
      <c r="N445" s="61"/>
      <c r="O445" s="61"/>
      <c r="P445" s="61"/>
      <c r="Q445" s="61"/>
      <c r="R445" s="61"/>
      <c r="S445" s="61"/>
      <c r="T445" s="61"/>
      <c r="U445" s="61"/>
      <c r="V445" s="61"/>
      <c r="W445" s="61"/>
      <c r="X445" s="61"/>
      <c r="Y445" s="61"/>
      <c r="Z445" s="61"/>
      <c r="AA445" s="127"/>
      <c r="AB445" s="127"/>
      <c r="AC445" s="127"/>
      <c r="AD445" s="127"/>
      <c r="AE445" s="125"/>
      <c r="AF445" s="120"/>
      <c r="AG445" s="121"/>
      <c r="AH445" s="121"/>
      <c r="AI445" s="121"/>
      <c r="AJ445" s="121"/>
      <c r="AK445" s="122"/>
      <c r="AL445" s="123"/>
      <c r="AM445" s="123"/>
      <c r="AN445" s="123"/>
      <c r="AO445" s="123"/>
      <c r="AP445" s="123"/>
      <c r="AQ445" s="123"/>
      <c r="AR445" s="123"/>
      <c r="AS445" s="123"/>
      <c r="AT445" s="123"/>
      <c r="AU445" s="123"/>
      <c r="AV445" s="123"/>
      <c r="AW445" s="121"/>
      <c r="AX445" s="39"/>
    </row>
    <row r="446" spans="1:50" ht="15.75" customHeight="1">
      <c r="A446" s="119" t="s">
        <v>479</v>
      </c>
      <c r="B446" s="126" t="s">
        <v>480</v>
      </c>
      <c r="C446" s="50">
        <v>3813</v>
      </c>
      <c r="D446" s="61"/>
      <c r="E446" s="61"/>
      <c r="F446" s="61"/>
      <c r="G446" s="61"/>
      <c r="H446" s="61"/>
      <c r="I446" s="61"/>
      <c r="J446" s="61"/>
      <c r="K446" s="61"/>
      <c r="L446" s="61"/>
      <c r="M446" s="61"/>
      <c r="N446" s="61"/>
      <c r="O446" s="61"/>
      <c r="P446" s="61"/>
      <c r="Q446" s="61"/>
      <c r="R446" s="61"/>
      <c r="S446" s="61"/>
      <c r="T446" s="61"/>
      <c r="U446" s="61"/>
      <c r="V446" s="61"/>
      <c r="W446" s="61"/>
      <c r="X446" s="61"/>
      <c r="Y446" s="61"/>
      <c r="Z446" s="61"/>
      <c r="AA446" s="127"/>
      <c r="AB446" s="127"/>
      <c r="AC446" s="127"/>
      <c r="AD446" s="127"/>
      <c r="AE446" s="125"/>
      <c r="AF446" s="120">
        <f>SUM(AF447:AF448)</f>
        <v>37000</v>
      </c>
      <c r="AG446" s="121">
        <f>SUM(AG447:AG448)</f>
        <v>36908.1</v>
      </c>
      <c r="AH446" s="121">
        <f>SUM(AH447:AH448)</f>
        <v>100000</v>
      </c>
      <c r="AI446" s="121">
        <f>SUM(AI447:AI448)</f>
        <v>0</v>
      </c>
      <c r="AJ446" s="121">
        <f>SUM(AJ447:AJ448)</f>
        <v>0</v>
      </c>
      <c r="AK446" s="122">
        <f>SUM(AK447:AK448)</f>
        <v>0</v>
      </c>
      <c r="AL446" s="123">
        <f>SUM(AL447:AL448)</f>
        <v>0</v>
      </c>
      <c r="AM446" s="123">
        <f>SUM(AM447:AM448)</f>
        <v>0</v>
      </c>
      <c r="AN446" s="123">
        <f>SUM(AN447:AN448)</f>
        <v>0</v>
      </c>
      <c r="AO446" s="123">
        <f>SUM(AO447:AO448)</f>
        <v>0</v>
      </c>
      <c r="AP446" s="123">
        <f>SUM(AP447:AP448)</f>
        <v>0</v>
      </c>
      <c r="AQ446" s="123">
        <f>SUM(AQ447:AQ448)</f>
        <v>0</v>
      </c>
      <c r="AR446" s="123">
        <f>SUM(AR447:AR448)</f>
        <v>37000</v>
      </c>
      <c r="AS446" s="123">
        <f>SUM(AS447:AS448)</f>
        <v>100000</v>
      </c>
      <c r="AT446" s="123">
        <f>SUM(AT447:AT448)</f>
        <v>0</v>
      </c>
      <c r="AU446" s="123">
        <f>SUM(AU447:AU448)</f>
        <v>0</v>
      </c>
      <c r="AV446" s="123">
        <f>SUM(AV447:AV448)</f>
        <v>0</v>
      </c>
      <c r="AW446" s="121">
        <f>SUM(AW447:AW448)</f>
        <v>0</v>
      </c>
      <c r="AX446" s="39"/>
    </row>
    <row r="447" spans="1:50" ht="12.75" customHeight="1">
      <c r="A447" s="119"/>
      <c r="B447" s="126"/>
      <c r="C447" s="50"/>
      <c r="D447" s="61"/>
      <c r="E447" s="61"/>
      <c r="F447" s="61"/>
      <c r="G447" s="61"/>
      <c r="H447" s="61"/>
      <c r="I447" s="61"/>
      <c r="J447" s="61"/>
      <c r="K447" s="61"/>
      <c r="L447" s="61"/>
      <c r="M447" s="61"/>
      <c r="N447" s="61"/>
      <c r="O447" s="61"/>
      <c r="P447" s="61"/>
      <c r="Q447" s="61"/>
      <c r="R447" s="61"/>
      <c r="S447" s="61"/>
      <c r="T447" s="61"/>
      <c r="U447" s="61"/>
      <c r="V447" s="61"/>
      <c r="W447" s="61"/>
      <c r="X447" s="61"/>
      <c r="Y447" s="61"/>
      <c r="Z447" s="61"/>
      <c r="AA447" s="127"/>
      <c r="AB447" s="127"/>
      <c r="AC447" s="127"/>
      <c r="AD447" s="127"/>
      <c r="AE447" s="125" t="s">
        <v>88</v>
      </c>
      <c r="AF447" s="120">
        <v>37000</v>
      </c>
      <c r="AG447" s="121">
        <v>36908.1</v>
      </c>
      <c r="AH447" s="121">
        <v>100000</v>
      </c>
      <c r="AI447" s="121">
        <v>0</v>
      </c>
      <c r="AJ447" s="121"/>
      <c r="AK447" s="122"/>
      <c r="AL447" s="123"/>
      <c r="AM447" s="123"/>
      <c r="AN447" s="123"/>
      <c r="AO447" s="123"/>
      <c r="AP447" s="123"/>
      <c r="AQ447" s="123"/>
      <c r="AR447" s="123">
        <v>37000</v>
      </c>
      <c r="AS447" s="123">
        <v>100000</v>
      </c>
      <c r="AT447" s="123"/>
      <c r="AU447" s="123"/>
      <c r="AV447" s="123"/>
      <c r="AW447" s="121"/>
      <c r="AX447" s="39"/>
    </row>
    <row r="448" spans="1:50" ht="12.75" customHeight="1">
      <c r="A448" s="119"/>
      <c r="B448" s="126"/>
      <c r="C448" s="50"/>
      <c r="D448" s="61"/>
      <c r="E448" s="61"/>
      <c r="F448" s="61"/>
      <c r="G448" s="61"/>
      <c r="H448" s="61"/>
      <c r="I448" s="61"/>
      <c r="J448" s="61"/>
      <c r="K448" s="61"/>
      <c r="L448" s="61"/>
      <c r="M448" s="61"/>
      <c r="N448" s="61"/>
      <c r="O448" s="61"/>
      <c r="P448" s="61"/>
      <c r="Q448" s="61"/>
      <c r="R448" s="61"/>
      <c r="S448" s="61"/>
      <c r="T448" s="61"/>
      <c r="U448" s="61"/>
      <c r="V448" s="61"/>
      <c r="W448" s="61"/>
      <c r="X448" s="61"/>
      <c r="Y448" s="61"/>
      <c r="Z448" s="61"/>
      <c r="AA448" s="127"/>
      <c r="AB448" s="127"/>
      <c r="AC448" s="127"/>
      <c r="AD448" s="127"/>
      <c r="AE448" s="125"/>
      <c r="AF448" s="120"/>
      <c r="AG448" s="121"/>
      <c r="AH448" s="121"/>
      <c r="AI448" s="121"/>
      <c r="AJ448" s="121"/>
      <c r="AK448" s="122"/>
      <c r="AL448" s="123"/>
      <c r="AM448" s="123"/>
      <c r="AN448" s="123"/>
      <c r="AO448" s="123"/>
      <c r="AP448" s="123"/>
      <c r="AQ448" s="123"/>
      <c r="AR448" s="123"/>
      <c r="AS448" s="123"/>
      <c r="AT448" s="123"/>
      <c r="AU448" s="123"/>
      <c r="AV448" s="123"/>
      <c r="AW448" s="121"/>
      <c r="AX448" s="39"/>
    </row>
    <row r="449" spans="1:50" ht="12.75" customHeight="1">
      <c r="A449" s="119" t="s">
        <v>481</v>
      </c>
      <c r="B449" s="126" t="s">
        <v>482</v>
      </c>
      <c r="C449" s="50">
        <v>3814</v>
      </c>
      <c r="D449" s="58" t="s">
        <v>151</v>
      </c>
      <c r="E449" s="58" t="s">
        <v>200</v>
      </c>
      <c r="F449" s="58" t="s">
        <v>483</v>
      </c>
      <c r="G449" s="61"/>
      <c r="H449" s="61"/>
      <c r="I449" s="61"/>
      <c r="J449" s="61"/>
      <c r="K449" s="61"/>
      <c r="L449" s="61"/>
      <c r="M449" s="61"/>
      <c r="N449" s="61"/>
      <c r="O449" s="61"/>
      <c r="P449" s="61"/>
      <c r="Q449" s="61"/>
      <c r="R449" s="61"/>
      <c r="S449" s="61"/>
      <c r="T449" s="61"/>
      <c r="U449" s="61"/>
      <c r="V449" s="61"/>
      <c r="W449" s="61"/>
      <c r="X449" s="61"/>
      <c r="Y449" s="61"/>
      <c r="Z449" s="61"/>
      <c r="AA449" s="127"/>
      <c r="AB449" s="127"/>
      <c r="AC449" s="127"/>
      <c r="AD449" s="127"/>
      <c r="AE449" s="125"/>
      <c r="AF449" s="120">
        <f>SUM(AF450)</f>
        <v>692000</v>
      </c>
      <c r="AG449" s="121">
        <f>SUM(AG450)</f>
        <v>689830.23</v>
      </c>
      <c r="AH449" s="121">
        <f>SUM(AH450)</f>
        <v>660000</v>
      </c>
      <c r="AI449" s="121">
        <f>SUM(AI450)</f>
        <v>151491.09</v>
      </c>
      <c r="AJ449" s="121">
        <f>SUM(AJ450)</f>
        <v>0</v>
      </c>
      <c r="AK449" s="122">
        <f>SUM(AK450)</f>
        <v>0</v>
      </c>
      <c r="AL449" s="123">
        <f>SUM(AL450)</f>
        <v>0</v>
      </c>
      <c r="AM449" s="123">
        <f>SUM(AM450)</f>
        <v>0</v>
      </c>
      <c r="AN449" s="123">
        <f>SUM(AN450)</f>
        <v>0</v>
      </c>
      <c r="AO449" s="123">
        <f>SUM(AO450)</f>
        <v>0</v>
      </c>
      <c r="AP449" s="123">
        <f>SUM(AP450)</f>
        <v>0</v>
      </c>
      <c r="AQ449" s="123">
        <f>SUM(AQ450)</f>
        <v>0</v>
      </c>
      <c r="AR449" s="123">
        <f>SUM(AR450)</f>
        <v>692000</v>
      </c>
      <c r="AS449" s="123">
        <f>SUM(AS450)</f>
        <v>660000</v>
      </c>
      <c r="AT449" s="123">
        <f>SUM(AT450)</f>
        <v>0</v>
      </c>
      <c r="AU449" s="123">
        <f>SUM(AU450)</f>
        <v>0</v>
      </c>
      <c r="AV449" s="123">
        <f>SUM(AV450)</f>
        <v>0</v>
      </c>
      <c r="AW449" s="121">
        <f>SUM(AW450)</f>
        <v>0</v>
      </c>
      <c r="AX449" s="39"/>
    </row>
    <row r="450" spans="1:50" ht="12.75" customHeight="1">
      <c r="A450" s="119"/>
      <c r="B450" s="126"/>
      <c r="C450" s="50"/>
      <c r="D450" s="61"/>
      <c r="E450" s="61"/>
      <c r="F450" s="61"/>
      <c r="G450" s="61"/>
      <c r="H450" s="61"/>
      <c r="I450" s="61"/>
      <c r="J450" s="61"/>
      <c r="K450" s="61"/>
      <c r="L450" s="61"/>
      <c r="M450" s="61"/>
      <c r="N450" s="61"/>
      <c r="O450" s="61"/>
      <c r="P450" s="61"/>
      <c r="Q450" s="61"/>
      <c r="R450" s="61"/>
      <c r="S450" s="61"/>
      <c r="T450" s="61"/>
      <c r="U450" s="61"/>
      <c r="V450" s="61"/>
      <c r="W450" s="61"/>
      <c r="X450" s="61"/>
      <c r="Y450" s="61"/>
      <c r="Z450" s="61"/>
      <c r="AA450" s="127"/>
      <c r="AB450" s="127"/>
      <c r="AC450" s="127"/>
      <c r="AD450" s="127"/>
      <c r="AE450" s="125" t="s">
        <v>461</v>
      </c>
      <c r="AF450" s="120">
        <v>692000</v>
      </c>
      <c r="AG450" s="121">
        <v>689830.23</v>
      </c>
      <c r="AH450" s="121">
        <v>660000</v>
      </c>
      <c r="AI450" s="121">
        <v>151491.09</v>
      </c>
      <c r="AJ450" s="121"/>
      <c r="AK450" s="122"/>
      <c r="AL450" s="123"/>
      <c r="AM450" s="123"/>
      <c r="AN450" s="123"/>
      <c r="AO450" s="123"/>
      <c r="AP450" s="123"/>
      <c r="AQ450" s="123"/>
      <c r="AR450" s="123">
        <v>692000</v>
      </c>
      <c r="AS450" s="123">
        <v>660000</v>
      </c>
      <c r="AT450" s="123"/>
      <c r="AU450" s="123"/>
      <c r="AV450" s="123"/>
      <c r="AW450" s="121"/>
      <c r="AX450" s="39"/>
    </row>
    <row r="451" spans="1:50" ht="12.75" customHeight="1">
      <c r="A451" s="119" t="s">
        <v>484</v>
      </c>
      <c r="B451" s="126" t="s">
        <v>485</v>
      </c>
      <c r="C451" s="50">
        <v>3815</v>
      </c>
      <c r="D451" s="61"/>
      <c r="E451" s="61"/>
      <c r="F451" s="61"/>
      <c r="G451" s="61"/>
      <c r="H451" s="61"/>
      <c r="I451" s="61"/>
      <c r="J451" s="61"/>
      <c r="K451" s="61"/>
      <c r="L451" s="61"/>
      <c r="M451" s="61"/>
      <c r="N451" s="61"/>
      <c r="O451" s="61"/>
      <c r="P451" s="61"/>
      <c r="Q451" s="61"/>
      <c r="R451" s="61"/>
      <c r="S451" s="61"/>
      <c r="T451" s="61"/>
      <c r="U451" s="61"/>
      <c r="V451" s="61"/>
      <c r="W451" s="61"/>
      <c r="X451" s="61"/>
      <c r="Y451" s="61"/>
      <c r="Z451" s="61"/>
      <c r="AA451" s="127"/>
      <c r="AB451" s="127"/>
      <c r="AC451" s="127"/>
      <c r="AD451" s="127"/>
      <c r="AE451" s="125"/>
      <c r="AF451" s="120">
        <f>SUM(AF452:AF454)</f>
        <v>0</v>
      </c>
      <c r="AG451" s="121">
        <f>SUM(AG452:AG454)</f>
        <v>0</v>
      </c>
      <c r="AH451" s="121">
        <f>SUM(AH452:AH454)</f>
        <v>0</v>
      </c>
      <c r="AI451" s="121">
        <f>SUM(AI452:AI454)</f>
        <v>0</v>
      </c>
      <c r="AJ451" s="121">
        <f>SUM(AJ452:AJ454)</f>
        <v>0</v>
      </c>
      <c r="AK451" s="122">
        <f>SUM(AK452:AK454)</f>
        <v>0</v>
      </c>
      <c r="AL451" s="123">
        <f>SUM(AL452:AL454)</f>
        <v>0</v>
      </c>
      <c r="AM451" s="123">
        <f>SUM(AM452:AM454)</f>
        <v>0</v>
      </c>
      <c r="AN451" s="123">
        <f>SUM(AN452:AN454)</f>
        <v>0</v>
      </c>
      <c r="AO451" s="123">
        <f>SUM(AO452:AO454)</f>
        <v>0</v>
      </c>
      <c r="AP451" s="123">
        <f>SUM(AP452:AP454)</f>
        <v>0</v>
      </c>
      <c r="AQ451" s="123">
        <f>SUM(AQ452:AQ454)</f>
        <v>0</v>
      </c>
      <c r="AR451" s="123">
        <f>SUM(AR452:AR454)</f>
        <v>0</v>
      </c>
      <c r="AS451" s="123">
        <f>SUM(AS452:AS454)</f>
        <v>0</v>
      </c>
      <c r="AT451" s="123">
        <f>SUM(AT452:AT454)</f>
        <v>0</v>
      </c>
      <c r="AU451" s="123">
        <f>SUM(AU452:AU454)</f>
        <v>0</v>
      </c>
      <c r="AV451" s="123">
        <f>SUM(AV452:AV454)</f>
        <v>0</v>
      </c>
      <c r="AW451" s="121">
        <f>SUM(AW452:AW454)</f>
        <v>0</v>
      </c>
      <c r="AX451" s="39"/>
    </row>
    <row r="452" spans="1:50" ht="12.75" customHeight="1">
      <c r="A452" s="100"/>
      <c r="B452" s="126"/>
      <c r="C452" s="50"/>
      <c r="D452" s="61"/>
      <c r="E452" s="61"/>
      <c r="F452" s="61"/>
      <c r="G452" s="61"/>
      <c r="H452" s="61"/>
      <c r="I452" s="61"/>
      <c r="J452" s="61"/>
      <c r="K452" s="61"/>
      <c r="L452" s="61"/>
      <c r="M452" s="61"/>
      <c r="N452" s="61"/>
      <c r="O452" s="61"/>
      <c r="P452" s="61"/>
      <c r="Q452" s="61"/>
      <c r="R452" s="61"/>
      <c r="S452" s="61"/>
      <c r="T452" s="61"/>
      <c r="U452" s="61"/>
      <c r="V452" s="61"/>
      <c r="W452" s="61"/>
      <c r="X452" s="61"/>
      <c r="Y452" s="61"/>
      <c r="Z452" s="61"/>
      <c r="AA452" s="127"/>
      <c r="AB452" s="127"/>
      <c r="AC452" s="127"/>
      <c r="AD452" s="127"/>
      <c r="AE452" s="125" t="s">
        <v>58</v>
      </c>
      <c r="AF452" s="120"/>
      <c r="AG452" s="121"/>
      <c r="AH452" s="121"/>
      <c r="AI452" s="121"/>
      <c r="AJ452" s="121"/>
      <c r="AK452" s="122"/>
      <c r="AL452" s="123"/>
      <c r="AM452" s="123"/>
      <c r="AN452" s="123"/>
      <c r="AO452" s="123"/>
      <c r="AP452" s="123"/>
      <c r="AQ452" s="123"/>
      <c r="AR452" s="123"/>
      <c r="AS452" s="123"/>
      <c r="AT452" s="123"/>
      <c r="AU452" s="123"/>
      <c r="AV452" s="123"/>
      <c r="AW452" s="121"/>
      <c r="AX452" s="39"/>
    </row>
    <row r="453" spans="1:50" ht="12.75" customHeight="1">
      <c r="A453" s="100"/>
      <c r="B453" s="126"/>
      <c r="C453" s="50"/>
      <c r="D453" s="61"/>
      <c r="E453" s="61"/>
      <c r="F453" s="61"/>
      <c r="G453" s="61"/>
      <c r="H453" s="61"/>
      <c r="I453" s="61"/>
      <c r="J453" s="61"/>
      <c r="K453" s="61"/>
      <c r="L453" s="61"/>
      <c r="M453" s="61"/>
      <c r="N453" s="61"/>
      <c r="O453" s="61"/>
      <c r="P453" s="61"/>
      <c r="Q453" s="61"/>
      <c r="R453" s="61"/>
      <c r="S453" s="61"/>
      <c r="T453" s="61"/>
      <c r="U453" s="61"/>
      <c r="V453" s="61"/>
      <c r="W453" s="61"/>
      <c r="X453" s="61"/>
      <c r="Y453" s="61"/>
      <c r="Z453" s="61"/>
      <c r="AA453" s="127"/>
      <c r="AB453" s="127"/>
      <c r="AC453" s="127"/>
      <c r="AD453" s="127"/>
      <c r="AE453" s="125"/>
      <c r="AF453" s="120"/>
      <c r="AG453" s="121"/>
      <c r="AH453" s="121"/>
      <c r="AI453" s="121"/>
      <c r="AJ453" s="121"/>
      <c r="AK453" s="122"/>
      <c r="AL453" s="123"/>
      <c r="AM453" s="123"/>
      <c r="AN453" s="123"/>
      <c r="AO453" s="123"/>
      <c r="AP453" s="123"/>
      <c r="AQ453" s="123"/>
      <c r="AR453" s="123"/>
      <c r="AS453" s="123"/>
      <c r="AT453" s="123"/>
      <c r="AU453" s="123"/>
      <c r="AV453" s="123"/>
      <c r="AW453" s="121"/>
      <c r="AX453" s="39"/>
    </row>
    <row r="454" spans="1:50" ht="12.75" customHeight="1">
      <c r="A454" s="100"/>
      <c r="B454" s="126"/>
      <c r="C454" s="50"/>
      <c r="D454" s="61"/>
      <c r="E454" s="61"/>
      <c r="F454" s="61"/>
      <c r="G454" s="61"/>
      <c r="H454" s="61"/>
      <c r="I454" s="61"/>
      <c r="J454" s="61"/>
      <c r="K454" s="61"/>
      <c r="L454" s="61"/>
      <c r="M454" s="61"/>
      <c r="N454" s="61"/>
      <c r="O454" s="61"/>
      <c r="P454" s="61"/>
      <c r="Q454" s="61"/>
      <c r="R454" s="61"/>
      <c r="S454" s="61"/>
      <c r="T454" s="61"/>
      <c r="U454" s="61"/>
      <c r="V454" s="61"/>
      <c r="W454" s="61"/>
      <c r="X454" s="61"/>
      <c r="Y454" s="61"/>
      <c r="Z454" s="61"/>
      <c r="AA454" s="127"/>
      <c r="AB454" s="127"/>
      <c r="AC454" s="127"/>
      <c r="AD454" s="127"/>
      <c r="AE454" s="125"/>
      <c r="AF454" s="120"/>
      <c r="AG454" s="121"/>
      <c r="AH454" s="121"/>
      <c r="AI454" s="121"/>
      <c r="AJ454" s="121"/>
      <c r="AK454" s="122"/>
      <c r="AL454" s="123"/>
      <c r="AM454" s="123"/>
      <c r="AN454" s="123"/>
      <c r="AO454" s="123"/>
      <c r="AP454" s="123"/>
      <c r="AQ454" s="123"/>
      <c r="AR454" s="123"/>
      <c r="AS454" s="123"/>
      <c r="AT454" s="123"/>
      <c r="AU454" s="123"/>
      <c r="AV454" s="123"/>
      <c r="AW454" s="121"/>
      <c r="AX454" s="39"/>
    </row>
    <row r="455" spans="1:50" ht="12.75" customHeight="1">
      <c r="A455" s="119" t="s">
        <v>486</v>
      </c>
      <c r="B455" s="126" t="s">
        <v>487</v>
      </c>
      <c r="C455" s="50">
        <v>3816</v>
      </c>
      <c r="D455" s="61"/>
      <c r="E455" s="61"/>
      <c r="F455" s="61"/>
      <c r="G455" s="61"/>
      <c r="H455" s="61"/>
      <c r="I455" s="61"/>
      <c r="J455" s="61"/>
      <c r="K455" s="61"/>
      <c r="L455" s="61"/>
      <c r="M455" s="61"/>
      <c r="N455" s="61"/>
      <c r="O455" s="61"/>
      <c r="P455" s="61"/>
      <c r="Q455" s="61"/>
      <c r="R455" s="61"/>
      <c r="S455" s="61"/>
      <c r="T455" s="61"/>
      <c r="U455" s="61"/>
      <c r="V455" s="61"/>
      <c r="W455" s="61"/>
      <c r="X455" s="61"/>
      <c r="Y455" s="61"/>
      <c r="Z455" s="61"/>
      <c r="AA455" s="127"/>
      <c r="AB455" s="127"/>
      <c r="AC455" s="127"/>
      <c r="AD455" s="127"/>
      <c r="AE455" s="125"/>
      <c r="AF455" s="120">
        <f>SUM(AF456:AF458)</f>
        <v>27500</v>
      </c>
      <c r="AG455" s="121">
        <f>SUM(AG456:AG458)</f>
        <v>27500</v>
      </c>
      <c r="AH455" s="121">
        <f>SUM(AH456:AH458)</f>
        <v>1000</v>
      </c>
      <c r="AI455" s="121">
        <f>SUM(AI456:AI458)</f>
        <v>1000</v>
      </c>
      <c r="AJ455" s="121">
        <f>SUM(AJ456:AJ458)</f>
        <v>0</v>
      </c>
      <c r="AK455" s="122">
        <f>SUM(AK456:AK458)</f>
        <v>0</v>
      </c>
      <c r="AL455" s="123">
        <f>SUM(AL456:AL458)</f>
        <v>0</v>
      </c>
      <c r="AM455" s="123">
        <f>SUM(AM456:AM458)</f>
        <v>0</v>
      </c>
      <c r="AN455" s="123">
        <f>SUM(AN456:AN458)</f>
        <v>0</v>
      </c>
      <c r="AO455" s="123">
        <f>SUM(AO456:AO458)</f>
        <v>0</v>
      </c>
      <c r="AP455" s="123">
        <f>SUM(AP456:AP458)</f>
        <v>0</v>
      </c>
      <c r="AQ455" s="123">
        <f>SUM(AQ456:AQ458)</f>
        <v>0</v>
      </c>
      <c r="AR455" s="123">
        <f>SUM(AR456:AR458)</f>
        <v>27500</v>
      </c>
      <c r="AS455" s="123">
        <f>SUM(AS456:AS458)</f>
        <v>0</v>
      </c>
      <c r="AT455" s="123">
        <f>SUM(AT456:AT458)</f>
        <v>0</v>
      </c>
      <c r="AU455" s="123">
        <f>SUM(AU456:AU458)</f>
        <v>0</v>
      </c>
      <c r="AV455" s="123">
        <f>SUM(AV456:AV458)</f>
        <v>0</v>
      </c>
      <c r="AW455" s="121">
        <f>SUM(AW456:AW458)</f>
        <v>0</v>
      </c>
      <c r="AX455" s="39"/>
    </row>
    <row r="456" spans="1:50" ht="12.75" customHeight="1">
      <c r="A456" s="100"/>
      <c r="B456" s="126"/>
      <c r="C456" s="50"/>
      <c r="D456" s="61"/>
      <c r="E456" s="61"/>
      <c r="F456" s="61"/>
      <c r="G456" s="61"/>
      <c r="H456" s="61"/>
      <c r="I456" s="61"/>
      <c r="J456" s="61"/>
      <c r="K456" s="61"/>
      <c r="L456" s="61"/>
      <c r="M456" s="61"/>
      <c r="N456" s="61"/>
      <c r="O456" s="61"/>
      <c r="P456" s="61"/>
      <c r="Q456" s="61"/>
      <c r="R456" s="61"/>
      <c r="S456" s="61"/>
      <c r="T456" s="61"/>
      <c r="U456" s="61"/>
      <c r="V456" s="61"/>
      <c r="W456" s="61"/>
      <c r="X456" s="61"/>
      <c r="Y456" s="61"/>
      <c r="Z456" s="61"/>
      <c r="AA456" s="127"/>
      <c r="AB456" s="127"/>
      <c r="AC456" s="127"/>
      <c r="AD456" s="127"/>
      <c r="AE456" s="125" t="s">
        <v>58</v>
      </c>
      <c r="AF456" s="120">
        <v>27500</v>
      </c>
      <c r="AG456" s="121">
        <v>27500</v>
      </c>
      <c r="AH456" s="121">
        <v>1000</v>
      </c>
      <c r="AI456" s="121">
        <v>1000</v>
      </c>
      <c r="AJ456" s="121"/>
      <c r="AK456" s="122"/>
      <c r="AL456" s="123"/>
      <c r="AM456" s="123"/>
      <c r="AN456" s="123"/>
      <c r="AO456" s="123"/>
      <c r="AP456" s="123"/>
      <c r="AQ456" s="123"/>
      <c r="AR456" s="123">
        <v>27500</v>
      </c>
      <c r="AS456" s="123"/>
      <c r="AT456" s="123"/>
      <c r="AU456" s="123"/>
      <c r="AV456" s="123"/>
      <c r="AW456" s="121"/>
      <c r="AX456" s="39"/>
    </row>
    <row r="457" spans="1:50" ht="12.75" customHeight="1">
      <c r="A457" s="100"/>
      <c r="B457" s="126"/>
      <c r="C457" s="50"/>
      <c r="D457" s="61"/>
      <c r="E457" s="61"/>
      <c r="F457" s="61"/>
      <c r="G457" s="61"/>
      <c r="H457" s="61"/>
      <c r="I457" s="61"/>
      <c r="J457" s="61"/>
      <c r="K457" s="61"/>
      <c r="L457" s="61"/>
      <c r="M457" s="61"/>
      <c r="N457" s="61"/>
      <c r="O457" s="61"/>
      <c r="P457" s="61"/>
      <c r="Q457" s="61"/>
      <c r="R457" s="61"/>
      <c r="S457" s="61"/>
      <c r="T457" s="61"/>
      <c r="U457" s="61"/>
      <c r="V457" s="61"/>
      <c r="W457" s="61"/>
      <c r="X457" s="61"/>
      <c r="Y457" s="61"/>
      <c r="Z457" s="61"/>
      <c r="AA457" s="127"/>
      <c r="AB457" s="127"/>
      <c r="AC457" s="127"/>
      <c r="AD457" s="127"/>
      <c r="AE457" s="125"/>
      <c r="AF457" s="120"/>
      <c r="AG457" s="121"/>
      <c r="AH457" s="121"/>
      <c r="AI457" s="121"/>
      <c r="AJ457" s="121"/>
      <c r="AK457" s="122"/>
      <c r="AL457" s="123"/>
      <c r="AM457" s="123"/>
      <c r="AN457" s="123"/>
      <c r="AO457" s="123"/>
      <c r="AP457" s="123"/>
      <c r="AQ457" s="123"/>
      <c r="AR457" s="123"/>
      <c r="AS457" s="123"/>
      <c r="AT457" s="123"/>
      <c r="AU457" s="123"/>
      <c r="AV457" s="123"/>
      <c r="AW457" s="121"/>
      <c r="AX457" s="39"/>
    </row>
    <row r="458" spans="1:50" ht="12.75" customHeight="1">
      <c r="A458" s="100"/>
      <c r="B458" s="126"/>
      <c r="C458" s="50"/>
      <c r="D458" s="61"/>
      <c r="E458" s="61"/>
      <c r="F458" s="61"/>
      <c r="G458" s="61"/>
      <c r="H458" s="61"/>
      <c r="I458" s="61"/>
      <c r="J458" s="61"/>
      <c r="K458" s="61"/>
      <c r="L458" s="61"/>
      <c r="M458" s="61"/>
      <c r="N458" s="61"/>
      <c r="O458" s="61"/>
      <c r="P458" s="61"/>
      <c r="Q458" s="61"/>
      <c r="R458" s="61"/>
      <c r="S458" s="61"/>
      <c r="T458" s="61"/>
      <c r="U458" s="61"/>
      <c r="V458" s="61"/>
      <c r="W458" s="61"/>
      <c r="X458" s="61"/>
      <c r="Y458" s="61"/>
      <c r="Z458" s="61"/>
      <c r="AA458" s="127"/>
      <c r="AB458" s="127"/>
      <c r="AC458" s="127"/>
      <c r="AD458" s="127"/>
      <c r="AE458" s="125"/>
      <c r="AF458" s="120"/>
      <c r="AG458" s="121"/>
      <c r="AH458" s="121"/>
      <c r="AI458" s="121"/>
      <c r="AJ458" s="121"/>
      <c r="AK458" s="122"/>
      <c r="AL458" s="123"/>
      <c r="AM458" s="123"/>
      <c r="AN458" s="123"/>
      <c r="AO458" s="123"/>
      <c r="AP458" s="123"/>
      <c r="AQ458" s="123"/>
      <c r="AR458" s="123"/>
      <c r="AS458" s="123"/>
      <c r="AT458" s="123"/>
      <c r="AU458" s="123"/>
      <c r="AV458" s="123"/>
      <c r="AW458" s="121"/>
      <c r="AX458" s="39"/>
    </row>
    <row r="459" spans="1:50" ht="12.75" customHeight="1">
      <c r="A459" s="119" t="s">
        <v>488</v>
      </c>
      <c r="B459" s="126" t="s">
        <v>489</v>
      </c>
      <c r="C459" s="50">
        <v>3817</v>
      </c>
      <c r="D459" s="61"/>
      <c r="E459" s="61"/>
      <c r="F459" s="61"/>
      <c r="G459" s="61"/>
      <c r="H459" s="61"/>
      <c r="I459" s="61"/>
      <c r="J459" s="61"/>
      <c r="K459" s="61"/>
      <c r="L459" s="61"/>
      <c r="M459" s="61"/>
      <c r="N459" s="61"/>
      <c r="O459" s="61"/>
      <c r="P459" s="61"/>
      <c r="Q459" s="61"/>
      <c r="R459" s="61"/>
      <c r="S459" s="61"/>
      <c r="T459" s="61"/>
      <c r="U459" s="61"/>
      <c r="V459" s="61"/>
      <c r="W459" s="61"/>
      <c r="X459" s="61"/>
      <c r="Y459" s="61"/>
      <c r="Z459" s="61"/>
      <c r="AA459" s="127"/>
      <c r="AB459" s="127"/>
      <c r="AC459" s="127"/>
      <c r="AD459" s="127"/>
      <c r="AE459" s="125"/>
      <c r="AF459" s="120">
        <f>SUM(AF460)</f>
        <v>0</v>
      </c>
      <c r="AG459" s="121">
        <f>SUM(AG460)</f>
        <v>0</v>
      </c>
      <c r="AH459" s="121">
        <f>SUM(AH460)</f>
        <v>0</v>
      </c>
      <c r="AI459" s="121">
        <f>SUM(AI460)</f>
        <v>0</v>
      </c>
      <c r="AJ459" s="121">
        <f>SUM(AJ460)</f>
        <v>0</v>
      </c>
      <c r="AK459" s="122">
        <f>SUM(AK460)</f>
        <v>0</v>
      </c>
      <c r="AL459" s="123">
        <f>SUM(AL460)</f>
        <v>0</v>
      </c>
      <c r="AM459" s="123">
        <f>SUM(AM460)</f>
        <v>0</v>
      </c>
      <c r="AN459" s="123">
        <f>SUM(AN460)</f>
        <v>0</v>
      </c>
      <c r="AO459" s="123">
        <f>SUM(AO460)</f>
        <v>0</v>
      </c>
      <c r="AP459" s="123">
        <f>SUM(AP460)</f>
        <v>0</v>
      </c>
      <c r="AQ459" s="123">
        <f>SUM(AQ460)</f>
        <v>0</v>
      </c>
      <c r="AR459" s="123">
        <f>SUM(AR460)</f>
        <v>0</v>
      </c>
      <c r="AS459" s="123">
        <f>SUM(AS460)</f>
        <v>0</v>
      </c>
      <c r="AT459" s="123">
        <f>SUM(AT460)</f>
        <v>0</v>
      </c>
      <c r="AU459" s="123">
        <f>SUM(AU460)</f>
        <v>0</v>
      </c>
      <c r="AV459" s="123">
        <f>SUM(AV460)</f>
        <v>0</v>
      </c>
      <c r="AW459" s="121">
        <f>SUM(AW460)</f>
        <v>0</v>
      </c>
      <c r="AX459" s="39"/>
    </row>
    <row r="460" spans="1:50" ht="12.75" customHeight="1">
      <c r="A460" s="100"/>
      <c r="B460" s="126"/>
      <c r="C460" s="50"/>
      <c r="D460" s="61"/>
      <c r="E460" s="61"/>
      <c r="F460" s="61"/>
      <c r="G460" s="61"/>
      <c r="H460" s="61"/>
      <c r="I460" s="61"/>
      <c r="J460" s="61"/>
      <c r="K460" s="61"/>
      <c r="L460" s="61"/>
      <c r="M460" s="61"/>
      <c r="N460" s="61"/>
      <c r="O460" s="61"/>
      <c r="P460" s="61"/>
      <c r="Q460" s="61"/>
      <c r="R460" s="61"/>
      <c r="S460" s="61"/>
      <c r="T460" s="61"/>
      <c r="U460" s="61"/>
      <c r="V460" s="61"/>
      <c r="W460" s="61"/>
      <c r="X460" s="61"/>
      <c r="Y460" s="61"/>
      <c r="Z460" s="61"/>
      <c r="AA460" s="127"/>
      <c r="AB460" s="127"/>
      <c r="AC460" s="127"/>
      <c r="AD460" s="127"/>
      <c r="AE460" s="125"/>
      <c r="AF460" s="120"/>
      <c r="AG460" s="121"/>
      <c r="AH460" s="121"/>
      <c r="AI460" s="121"/>
      <c r="AJ460" s="121"/>
      <c r="AK460" s="122"/>
      <c r="AL460" s="123"/>
      <c r="AM460" s="123"/>
      <c r="AN460" s="123"/>
      <c r="AO460" s="123"/>
      <c r="AP460" s="123"/>
      <c r="AQ460" s="123"/>
      <c r="AR460" s="123"/>
      <c r="AS460" s="123"/>
      <c r="AT460" s="123"/>
      <c r="AU460" s="123"/>
      <c r="AV460" s="123"/>
      <c r="AW460" s="121"/>
      <c r="AX460" s="39"/>
    </row>
    <row r="461" spans="1:50" ht="12.75" customHeight="1">
      <c r="A461" s="119" t="s">
        <v>490</v>
      </c>
      <c r="B461" s="126" t="s">
        <v>491</v>
      </c>
      <c r="C461" s="50">
        <v>3818</v>
      </c>
      <c r="D461" s="61"/>
      <c r="E461" s="61"/>
      <c r="F461" s="61"/>
      <c r="G461" s="61"/>
      <c r="H461" s="61"/>
      <c r="I461" s="61"/>
      <c r="J461" s="61"/>
      <c r="K461" s="61"/>
      <c r="L461" s="61"/>
      <c r="M461" s="61"/>
      <c r="N461" s="61"/>
      <c r="O461" s="61"/>
      <c r="P461" s="61"/>
      <c r="Q461" s="61"/>
      <c r="R461" s="61"/>
      <c r="S461" s="61"/>
      <c r="T461" s="61"/>
      <c r="U461" s="61"/>
      <c r="V461" s="61"/>
      <c r="W461" s="61"/>
      <c r="X461" s="61"/>
      <c r="Y461" s="61"/>
      <c r="Z461" s="61"/>
      <c r="AA461" s="127"/>
      <c r="AB461" s="127"/>
      <c r="AC461" s="127"/>
      <c r="AD461" s="127"/>
      <c r="AE461" s="125"/>
      <c r="AF461" s="120">
        <f>SUM(AF462)</f>
        <v>0</v>
      </c>
      <c r="AG461" s="121">
        <f>SUM(AG462)</f>
        <v>0</v>
      </c>
      <c r="AH461" s="121">
        <f>SUM(AH462)</f>
        <v>0</v>
      </c>
      <c r="AI461" s="121">
        <f>SUM(AI462)</f>
        <v>0</v>
      </c>
      <c r="AJ461" s="121">
        <f>SUM(AJ462)</f>
        <v>0</v>
      </c>
      <c r="AK461" s="122">
        <f>SUM(AK462)</f>
        <v>0</v>
      </c>
      <c r="AL461" s="123">
        <f>SUM(AL462)</f>
        <v>0</v>
      </c>
      <c r="AM461" s="123">
        <f>SUM(AM462)</f>
        <v>0</v>
      </c>
      <c r="AN461" s="123">
        <f>SUM(AN462)</f>
        <v>0</v>
      </c>
      <c r="AO461" s="123">
        <f>SUM(AO462)</f>
        <v>0</v>
      </c>
      <c r="AP461" s="123">
        <f>SUM(AP462)</f>
        <v>0</v>
      </c>
      <c r="AQ461" s="123">
        <f>SUM(AQ462)</f>
        <v>0</v>
      </c>
      <c r="AR461" s="123">
        <f>SUM(AR462)</f>
        <v>0</v>
      </c>
      <c r="AS461" s="123">
        <f>SUM(AS462)</f>
        <v>0</v>
      </c>
      <c r="AT461" s="123">
        <f>SUM(AT462)</f>
        <v>0</v>
      </c>
      <c r="AU461" s="123">
        <f>SUM(AU462)</f>
        <v>0</v>
      </c>
      <c r="AV461" s="123">
        <f>SUM(AV462)</f>
        <v>0</v>
      </c>
      <c r="AW461" s="121">
        <f>SUM(AW462)</f>
        <v>0</v>
      </c>
      <c r="AX461" s="39"/>
    </row>
    <row r="462" spans="1:50" ht="12.75" customHeight="1">
      <c r="A462" s="100"/>
      <c r="B462" s="126"/>
      <c r="C462" s="50"/>
      <c r="D462" s="61"/>
      <c r="E462" s="61"/>
      <c r="F462" s="61"/>
      <c r="G462" s="61"/>
      <c r="H462" s="61"/>
      <c r="I462" s="61"/>
      <c r="J462" s="61"/>
      <c r="K462" s="61"/>
      <c r="L462" s="61"/>
      <c r="M462" s="61"/>
      <c r="N462" s="61"/>
      <c r="O462" s="61"/>
      <c r="P462" s="61"/>
      <c r="Q462" s="61"/>
      <c r="R462" s="61"/>
      <c r="S462" s="61"/>
      <c r="T462" s="61"/>
      <c r="U462" s="61"/>
      <c r="V462" s="61"/>
      <c r="W462" s="61"/>
      <c r="X462" s="61"/>
      <c r="Y462" s="61"/>
      <c r="Z462" s="61"/>
      <c r="AA462" s="127"/>
      <c r="AB462" s="127"/>
      <c r="AC462" s="127"/>
      <c r="AD462" s="127"/>
      <c r="AE462" s="125"/>
      <c r="AF462" s="120"/>
      <c r="AG462" s="121"/>
      <c r="AH462" s="121"/>
      <c r="AI462" s="121"/>
      <c r="AJ462" s="121"/>
      <c r="AK462" s="122"/>
      <c r="AL462" s="123"/>
      <c r="AM462" s="123"/>
      <c r="AN462" s="123"/>
      <c r="AO462" s="123"/>
      <c r="AP462" s="123"/>
      <c r="AQ462" s="123"/>
      <c r="AR462" s="123"/>
      <c r="AS462" s="123"/>
      <c r="AT462" s="123"/>
      <c r="AU462" s="123"/>
      <c r="AV462" s="123"/>
      <c r="AW462" s="121"/>
      <c r="AX462" s="39"/>
    </row>
    <row r="463" spans="1:50" ht="12.75" customHeight="1">
      <c r="A463" s="119" t="s">
        <v>492</v>
      </c>
      <c r="B463" s="126" t="s">
        <v>493</v>
      </c>
      <c r="C463" s="50">
        <v>3819</v>
      </c>
      <c r="D463" s="58" t="s">
        <v>494</v>
      </c>
      <c r="E463" s="58" t="s">
        <v>200</v>
      </c>
      <c r="F463" s="58" t="s">
        <v>156</v>
      </c>
      <c r="G463" s="61"/>
      <c r="H463" s="61"/>
      <c r="I463" s="61"/>
      <c r="J463" s="61"/>
      <c r="K463" s="61"/>
      <c r="L463" s="61"/>
      <c r="M463" s="61"/>
      <c r="N463" s="61"/>
      <c r="O463" s="61"/>
      <c r="P463" s="61"/>
      <c r="Q463" s="61"/>
      <c r="R463" s="61"/>
      <c r="S463" s="61"/>
      <c r="T463" s="61"/>
      <c r="U463" s="61"/>
      <c r="V463" s="61"/>
      <c r="W463" s="61"/>
      <c r="X463" s="61"/>
      <c r="Y463" s="61"/>
      <c r="Z463" s="61"/>
      <c r="AA463" s="81"/>
      <c r="AB463" s="61"/>
      <c r="AC463" s="61"/>
      <c r="AD463" s="61"/>
      <c r="AE463" s="125"/>
      <c r="AF463" s="120">
        <f>SUM(AF464:AF465)</f>
        <v>2017000</v>
      </c>
      <c r="AG463" s="121">
        <f>SUM(AG464:AG465)</f>
        <v>2009869.24</v>
      </c>
      <c r="AH463" s="121">
        <f>SUM(AH464:AH465)</f>
        <v>2000000</v>
      </c>
      <c r="AI463" s="121">
        <f>SUM(AI464:AI465)</f>
        <v>448963.24</v>
      </c>
      <c r="AJ463" s="121">
        <f>SUM(AJ464:AJ465)</f>
        <v>0</v>
      </c>
      <c r="AK463" s="122">
        <f>SUM(AK464:AK465)</f>
        <v>0</v>
      </c>
      <c r="AL463" s="123">
        <f>SUM(AL464:AL465)</f>
        <v>15000</v>
      </c>
      <c r="AM463" s="123">
        <f>SUM(AM464:AM465)</f>
        <v>15000</v>
      </c>
      <c r="AN463" s="123">
        <f>SUM(AN464:AN465)</f>
        <v>10000</v>
      </c>
      <c r="AO463" s="123">
        <f>SUM(AO464:AO465)</f>
        <v>0</v>
      </c>
      <c r="AP463" s="123">
        <f>SUM(AP464:AP465)</f>
        <v>0</v>
      </c>
      <c r="AQ463" s="123">
        <f>SUM(AQ464:AQ465)</f>
        <v>0</v>
      </c>
      <c r="AR463" s="123">
        <f>SUM(AR464:AR465)</f>
        <v>2017000</v>
      </c>
      <c r="AS463" s="123">
        <f>SUM(AS464:AS465)</f>
        <v>2000000</v>
      </c>
      <c r="AT463" s="123">
        <f>SUM(AT464:AT465)</f>
        <v>0</v>
      </c>
      <c r="AU463" s="123">
        <f>SUM(AU464:AU465)</f>
        <v>15000</v>
      </c>
      <c r="AV463" s="123">
        <f>SUM(AV464:AV465)</f>
        <v>10000</v>
      </c>
      <c r="AW463" s="121">
        <f>SUM(AW464:AW465)</f>
        <v>0</v>
      </c>
      <c r="AX463" s="39"/>
    </row>
    <row r="464" spans="1:50" ht="12.75" customHeight="1">
      <c r="A464" s="100"/>
      <c r="B464" s="126"/>
      <c r="C464" s="50"/>
      <c r="D464" s="61"/>
      <c r="E464" s="61"/>
      <c r="F464" s="61"/>
      <c r="G464" s="61"/>
      <c r="H464" s="61"/>
      <c r="I464" s="61"/>
      <c r="J464" s="61"/>
      <c r="K464" s="61"/>
      <c r="L464" s="61"/>
      <c r="M464" s="61"/>
      <c r="N464" s="61"/>
      <c r="O464" s="61"/>
      <c r="P464" s="61"/>
      <c r="Q464" s="61"/>
      <c r="R464" s="61"/>
      <c r="S464" s="61"/>
      <c r="T464" s="61"/>
      <c r="U464" s="61"/>
      <c r="V464" s="61"/>
      <c r="W464" s="61"/>
      <c r="X464" s="61"/>
      <c r="Y464" s="61"/>
      <c r="Z464" s="61"/>
      <c r="AA464" s="81"/>
      <c r="AB464" s="61"/>
      <c r="AC464" s="61"/>
      <c r="AD464" s="61"/>
      <c r="AE464" s="125" t="s">
        <v>157</v>
      </c>
      <c r="AF464" s="120">
        <v>2017000</v>
      </c>
      <c r="AG464" s="121">
        <v>2009869.24</v>
      </c>
      <c r="AH464" s="121">
        <v>2000000</v>
      </c>
      <c r="AI464" s="121">
        <v>448963.24</v>
      </c>
      <c r="AJ464" s="121"/>
      <c r="AK464" s="122"/>
      <c r="AL464" s="123">
        <v>15000</v>
      </c>
      <c r="AM464" s="123">
        <v>15000</v>
      </c>
      <c r="AN464" s="123">
        <v>10000</v>
      </c>
      <c r="AO464" s="123"/>
      <c r="AP464" s="123"/>
      <c r="AQ464" s="123"/>
      <c r="AR464" s="123">
        <v>2017000</v>
      </c>
      <c r="AS464" s="123">
        <v>2000000</v>
      </c>
      <c r="AT464" s="123"/>
      <c r="AU464" s="123">
        <v>15000</v>
      </c>
      <c r="AV464" s="123">
        <v>10000</v>
      </c>
      <c r="AW464" s="121"/>
      <c r="AX464" s="39"/>
    </row>
    <row r="465" spans="1:50" ht="12.75" customHeight="1">
      <c r="A465" s="100"/>
      <c r="B465" s="126"/>
      <c r="C465" s="50"/>
      <c r="D465" s="61"/>
      <c r="E465" s="61"/>
      <c r="F465" s="61"/>
      <c r="G465" s="61"/>
      <c r="H465" s="61"/>
      <c r="I465" s="61"/>
      <c r="J465" s="61"/>
      <c r="K465" s="61"/>
      <c r="L465" s="61"/>
      <c r="M465" s="61"/>
      <c r="N465" s="61"/>
      <c r="O465" s="61"/>
      <c r="P465" s="61"/>
      <c r="Q465" s="61"/>
      <c r="R465" s="61"/>
      <c r="S465" s="61"/>
      <c r="T465" s="61"/>
      <c r="U465" s="61"/>
      <c r="V465" s="61"/>
      <c r="W465" s="61"/>
      <c r="X465" s="61"/>
      <c r="Y465" s="61"/>
      <c r="Z465" s="61"/>
      <c r="AA465" s="81"/>
      <c r="AB465" s="61"/>
      <c r="AC465" s="61"/>
      <c r="AD465" s="61"/>
      <c r="AE465" s="125"/>
      <c r="AF465" s="120"/>
      <c r="AG465" s="121"/>
      <c r="AH465" s="121"/>
      <c r="AI465" s="121"/>
      <c r="AJ465" s="121"/>
      <c r="AK465" s="122"/>
      <c r="AL465" s="123"/>
      <c r="AM465" s="123"/>
      <c r="AN465" s="123"/>
      <c r="AO465" s="123"/>
      <c r="AP465" s="123"/>
      <c r="AQ465" s="123"/>
      <c r="AR465" s="123"/>
      <c r="AS465" s="123"/>
      <c r="AT465" s="123"/>
      <c r="AU465" s="123"/>
      <c r="AV465" s="123"/>
      <c r="AW465" s="121"/>
      <c r="AX465" s="39"/>
    </row>
    <row r="466" spans="1:50" ht="12.75" customHeight="1">
      <c r="A466" s="119" t="s">
        <v>495</v>
      </c>
      <c r="B466" s="126" t="s">
        <v>496</v>
      </c>
      <c r="C466" s="50">
        <v>3820</v>
      </c>
      <c r="D466" s="58" t="s">
        <v>497</v>
      </c>
      <c r="E466" s="58" t="s">
        <v>200</v>
      </c>
      <c r="F466" s="58" t="s">
        <v>98</v>
      </c>
      <c r="G466" s="61"/>
      <c r="H466" s="61"/>
      <c r="I466" s="61"/>
      <c r="J466" s="61"/>
      <c r="K466" s="61"/>
      <c r="L466" s="61"/>
      <c r="M466" s="61"/>
      <c r="N466" s="61"/>
      <c r="O466" s="61"/>
      <c r="P466" s="61"/>
      <c r="Q466" s="61"/>
      <c r="R466" s="61"/>
      <c r="S466" s="61"/>
      <c r="T466" s="61"/>
      <c r="U466" s="61"/>
      <c r="V466" s="61"/>
      <c r="W466" s="61"/>
      <c r="X466" s="61"/>
      <c r="Y466" s="61"/>
      <c r="Z466" s="61"/>
      <c r="AA466" s="81"/>
      <c r="AB466" s="61"/>
      <c r="AC466" s="61"/>
      <c r="AD466" s="61"/>
      <c r="AE466" s="125"/>
      <c r="AF466" s="120">
        <f>SUM(AF467:AF468)</f>
        <v>271000</v>
      </c>
      <c r="AG466" s="121">
        <f>SUM(AG467:AG468)</f>
        <v>265300</v>
      </c>
      <c r="AH466" s="121">
        <f>SUM(AH467:AH468)</f>
        <v>311600</v>
      </c>
      <c r="AI466" s="121">
        <f>SUM(AI467:AI468)</f>
        <v>0</v>
      </c>
      <c r="AJ466" s="121">
        <f>SUM(AJ467:AJ468)</f>
        <v>0</v>
      </c>
      <c r="AK466" s="122">
        <f>SUM(AK467:AK468)</f>
        <v>0</v>
      </c>
      <c r="AL466" s="123">
        <f>SUM(AL467:AL468)</f>
        <v>6000</v>
      </c>
      <c r="AM466" s="123">
        <f>SUM(AM467:AM468)</f>
        <v>6000</v>
      </c>
      <c r="AN466" s="123">
        <f>SUM(AN467:AN468)</f>
        <v>100000</v>
      </c>
      <c r="AO466" s="123">
        <f>SUM(AO467:AO468)</f>
        <v>0</v>
      </c>
      <c r="AP466" s="123">
        <f>SUM(AP467:AP468)</f>
        <v>0</v>
      </c>
      <c r="AQ466" s="123">
        <f>SUM(AQ467:AQ468)</f>
        <v>0</v>
      </c>
      <c r="AR466" s="123">
        <f>SUM(AR467:AR468)</f>
        <v>271000</v>
      </c>
      <c r="AS466" s="123">
        <f>SUM(AS467:AS468)</f>
        <v>311600</v>
      </c>
      <c r="AT466" s="123">
        <f>SUM(AT467:AT468)</f>
        <v>0</v>
      </c>
      <c r="AU466" s="123">
        <f>SUM(AU467:AU468)</f>
        <v>6000</v>
      </c>
      <c r="AV466" s="123">
        <f>SUM(AV467:AV468)</f>
        <v>100000</v>
      </c>
      <c r="AW466" s="121">
        <f>SUM(AW467:AW468)</f>
        <v>0</v>
      </c>
      <c r="AX466" s="39"/>
    </row>
    <row r="467" spans="1:50" ht="12.75" customHeight="1">
      <c r="A467" s="100"/>
      <c r="B467" s="126"/>
      <c r="C467" s="50"/>
      <c r="D467" s="61"/>
      <c r="E467" s="61"/>
      <c r="F467" s="61"/>
      <c r="G467" s="61"/>
      <c r="H467" s="61"/>
      <c r="I467" s="61"/>
      <c r="J467" s="61"/>
      <c r="K467" s="61"/>
      <c r="L467" s="61"/>
      <c r="M467" s="61"/>
      <c r="N467" s="61"/>
      <c r="O467" s="61"/>
      <c r="P467" s="61"/>
      <c r="Q467" s="61"/>
      <c r="R467" s="61"/>
      <c r="S467" s="61"/>
      <c r="T467" s="61"/>
      <c r="U467" s="61"/>
      <c r="V467" s="61"/>
      <c r="W467" s="61"/>
      <c r="X467" s="61"/>
      <c r="Y467" s="61"/>
      <c r="Z467" s="61"/>
      <c r="AA467" s="81"/>
      <c r="AB467" s="61"/>
      <c r="AC467" s="61"/>
      <c r="AD467" s="61"/>
      <c r="AE467" s="125" t="s">
        <v>427</v>
      </c>
      <c r="AF467" s="120">
        <v>271000</v>
      </c>
      <c r="AG467" s="121">
        <v>265300</v>
      </c>
      <c r="AH467" s="121">
        <v>311600</v>
      </c>
      <c r="AI467" s="121">
        <v>0</v>
      </c>
      <c r="AJ467" s="121"/>
      <c r="AK467" s="122"/>
      <c r="AL467" s="123">
        <v>6000</v>
      </c>
      <c r="AM467" s="123">
        <v>6000</v>
      </c>
      <c r="AN467" s="123">
        <v>100000</v>
      </c>
      <c r="AO467" s="123"/>
      <c r="AP467" s="123"/>
      <c r="AQ467" s="123"/>
      <c r="AR467" s="123">
        <v>271000</v>
      </c>
      <c r="AS467" s="123">
        <v>311600</v>
      </c>
      <c r="AT467" s="123"/>
      <c r="AU467" s="123">
        <v>6000</v>
      </c>
      <c r="AV467" s="123">
        <v>100000</v>
      </c>
      <c r="AW467" s="121"/>
      <c r="AX467" s="39"/>
    </row>
    <row r="468" spans="1:50" ht="12.75" customHeight="1">
      <c r="A468" s="100"/>
      <c r="B468" s="126"/>
      <c r="C468" s="50"/>
      <c r="D468" s="61"/>
      <c r="E468" s="61"/>
      <c r="F468" s="61"/>
      <c r="G468" s="61"/>
      <c r="H468" s="61"/>
      <c r="I468" s="61"/>
      <c r="J468" s="61"/>
      <c r="K468" s="61"/>
      <c r="L468" s="61"/>
      <c r="M468" s="61"/>
      <c r="N468" s="61"/>
      <c r="O468" s="61"/>
      <c r="P468" s="61"/>
      <c r="Q468" s="61"/>
      <c r="R468" s="61"/>
      <c r="S468" s="61"/>
      <c r="T468" s="61"/>
      <c r="U468" s="61"/>
      <c r="V468" s="61"/>
      <c r="W468" s="61"/>
      <c r="X468" s="61"/>
      <c r="Y468" s="61"/>
      <c r="Z468" s="61"/>
      <c r="AA468" s="81"/>
      <c r="AB468" s="61"/>
      <c r="AC468" s="61"/>
      <c r="AD468" s="61"/>
      <c r="AE468" s="125"/>
      <c r="AF468" s="120"/>
      <c r="AG468" s="121"/>
      <c r="AH468" s="121"/>
      <c r="AI468" s="121"/>
      <c r="AJ468" s="121"/>
      <c r="AK468" s="122"/>
      <c r="AL468" s="123"/>
      <c r="AM468" s="123"/>
      <c r="AN468" s="123"/>
      <c r="AO468" s="123"/>
      <c r="AP468" s="123"/>
      <c r="AQ468" s="123"/>
      <c r="AR468" s="123"/>
      <c r="AS468" s="123"/>
      <c r="AT468" s="123"/>
      <c r="AU468" s="123"/>
      <c r="AV468" s="123"/>
      <c r="AW468" s="121"/>
      <c r="AX468" s="39"/>
    </row>
    <row r="469" spans="1:50" ht="12.75" customHeight="1">
      <c r="A469" s="119" t="s">
        <v>498</v>
      </c>
      <c r="B469" s="126" t="s">
        <v>499</v>
      </c>
      <c r="C469" s="50">
        <v>3821</v>
      </c>
      <c r="D469" s="61"/>
      <c r="E469" s="61"/>
      <c r="F469" s="61"/>
      <c r="G469" s="61"/>
      <c r="H469" s="61"/>
      <c r="I469" s="61"/>
      <c r="J469" s="61"/>
      <c r="K469" s="61"/>
      <c r="L469" s="61"/>
      <c r="M469" s="61"/>
      <c r="N469" s="61"/>
      <c r="O469" s="61"/>
      <c r="P469" s="61"/>
      <c r="Q469" s="61"/>
      <c r="R469" s="61"/>
      <c r="S469" s="61"/>
      <c r="T469" s="61"/>
      <c r="U469" s="61"/>
      <c r="V469" s="61"/>
      <c r="W469" s="61"/>
      <c r="X469" s="61"/>
      <c r="Y469" s="61"/>
      <c r="Z469" s="61"/>
      <c r="AA469" s="81"/>
      <c r="AB469" s="61"/>
      <c r="AC469" s="61"/>
      <c r="AD469" s="61"/>
      <c r="AE469" s="125"/>
      <c r="AF469" s="120">
        <f>SUM(AF470)</f>
        <v>0</v>
      </c>
      <c r="AG469" s="121">
        <f>SUM(AG470)</f>
        <v>0</v>
      </c>
      <c r="AH469" s="121">
        <f>SUM(AH470)</f>
        <v>0</v>
      </c>
      <c r="AI469" s="121">
        <f>SUM(AI470)</f>
        <v>0</v>
      </c>
      <c r="AJ469" s="121">
        <f>SUM(AJ470)</f>
        <v>0</v>
      </c>
      <c r="AK469" s="122">
        <f>SUM(AK470)</f>
        <v>0</v>
      </c>
      <c r="AL469" s="123">
        <f>SUM(AL470)</f>
        <v>0</v>
      </c>
      <c r="AM469" s="123">
        <f>SUM(AM470)</f>
        <v>0</v>
      </c>
      <c r="AN469" s="123">
        <f>SUM(AN470)</f>
        <v>0</v>
      </c>
      <c r="AO469" s="123">
        <f>SUM(AO470)</f>
        <v>0</v>
      </c>
      <c r="AP469" s="123">
        <f>SUM(AP470)</f>
        <v>0</v>
      </c>
      <c r="AQ469" s="123">
        <f>SUM(AQ470)</f>
        <v>0</v>
      </c>
      <c r="AR469" s="123">
        <f>SUM(AR470)</f>
        <v>0</v>
      </c>
      <c r="AS469" s="123">
        <f>SUM(AS470)</f>
        <v>0</v>
      </c>
      <c r="AT469" s="123">
        <f>SUM(AT470)</f>
        <v>0</v>
      </c>
      <c r="AU469" s="123">
        <f>SUM(AU470)</f>
        <v>0</v>
      </c>
      <c r="AV469" s="123">
        <f>SUM(AV470)</f>
        <v>0</v>
      </c>
      <c r="AW469" s="121">
        <f>SUM(AW470)</f>
        <v>0</v>
      </c>
      <c r="AX469" s="39"/>
    </row>
    <row r="470" spans="1:50" ht="12.75" customHeight="1">
      <c r="A470" s="128"/>
      <c r="B470" s="126"/>
      <c r="C470" s="50"/>
      <c r="D470" s="61"/>
      <c r="E470" s="61"/>
      <c r="F470" s="61"/>
      <c r="G470" s="61"/>
      <c r="H470" s="61"/>
      <c r="I470" s="61"/>
      <c r="J470" s="61"/>
      <c r="K470" s="61"/>
      <c r="L470" s="61"/>
      <c r="M470" s="61"/>
      <c r="N470" s="61"/>
      <c r="O470" s="61"/>
      <c r="P470" s="61"/>
      <c r="Q470" s="61"/>
      <c r="R470" s="61"/>
      <c r="S470" s="61"/>
      <c r="T470" s="61"/>
      <c r="U470" s="61"/>
      <c r="V470" s="61"/>
      <c r="W470" s="61"/>
      <c r="X470" s="61"/>
      <c r="Y470" s="61"/>
      <c r="Z470" s="61"/>
      <c r="AA470" s="81"/>
      <c r="AB470" s="61"/>
      <c r="AC470" s="61"/>
      <c r="AD470" s="61"/>
      <c r="AE470" s="125"/>
      <c r="AF470" s="120"/>
      <c r="AG470" s="121"/>
      <c r="AH470" s="121"/>
      <c r="AI470" s="121"/>
      <c r="AJ470" s="121"/>
      <c r="AK470" s="122"/>
      <c r="AL470" s="123"/>
      <c r="AM470" s="123"/>
      <c r="AN470" s="123"/>
      <c r="AO470" s="123"/>
      <c r="AP470" s="123"/>
      <c r="AQ470" s="123"/>
      <c r="AR470" s="123"/>
      <c r="AS470" s="123"/>
      <c r="AT470" s="123"/>
      <c r="AU470" s="123"/>
      <c r="AV470" s="123"/>
      <c r="AW470" s="121"/>
      <c r="AX470" s="39"/>
    </row>
    <row r="471" spans="1:50" s="137" customFormat="1" ht="12.75" customHeight="1">
      <c r="A471" s="119" t="s">
        <v>500</v>
      </c>
      <c r="B471" s="126" t="s">
        <v>501</v>
      </c>
      <c r="C471" s="50">
        <v>3822</v>
      </c>
      <c r="D471" s="58" t="s">
        <v>97</v>
      </c>
      <c r="E471" s="58" t="s">
        <v>200</v>
      </c>
      <c r="F471" s="58" t="s">
        <v>98</v>
      </c>
      <c r="G471" s="129"/>
      <c r="H471" s="129"/>
      <c r="I471" s="129"/>
      <c r="J471" s="129"/>
      <c r="K471" s="129"/>
      <c r="L471" s="129"/>
      <c r="M471" s="129"/>
      <c r="N471" s="129"/>
      <c r="O471" s="129"/>
      <c r="P471" s="129"/>
      <c r="Q471" s="129"/>
      <c r="R471" s="129"/>
      <c r="S471" s="129"/>
      <c r="T471" s="129"/>
      <c r="U471" s="129"/>
      <c r="V471" s="129"/>
      <c r="W471" s="129"/>
      <c r="X471" s="129"/>
      <c r="Y471" s="129"/>
      <c r="Z471" s="129"/>
      <c r="AA471" s="130"/>
      <c r="AB471" s="129"/>
      <c r="AC471" s="129"/>
      <c r="AD471" s="129"/>
      <c r="AE471" s="131"/>
      <c r="AF471" s="132">
        <f>SUM(AF472)</f>
        <v>1241000</v>
      </c>
      <c r="AG471" s="133">
        <f>SUM(AG472)</f>
        <v>1238090.46</v>
      </c>
      <c r="AH471" s="133">
        <f>SUM(AH472)</f>
        <v>1364000</v>
      </c>
      <c r="AI471" s="133">
        <f>SUM(AI472)</f>
        <v>502255.75</v>
      </c>
      <c r="AJ471" s="133">
        <f>SUM(AJ472)</f>
        <v>0</v>
      </c>
      <c r="AK471" s="134">
        <f>SUM(AK472)</f>
        <v>0</v>
      </c>
      <c r="AL471" s="135">
        <f>SUM(AL472)</f>
        <v>0</v>
      </c>
      <c r="AM471" s="135">
        <f>SUM(AM472)</f>
        <v>0</v>
      </c>
      <c r="AN471" s="135">
        <f>SUM(AN472)</f>
        <v>0</v>
      </c>
      <c r="AO471" s="135">
        <f>SUM(AO472)</f>
        <v>0</v>
      </c>
      <c r="AP471" s="135">
        <f>SUM(AP472)</f>
        <v>0</v>
      </c>
      <c r="AQ471" s="135">
        <f>SUM(AQ472)</f>
        <v>0</v>
      </c>
      <c r="AR471" s="135">
        <f>SUM(AR472)</f>
        <v>1241000</v>
      </c>
      <c r="AS471" s="135">
        <f>SUM(AS472)</f>
        <v>1364000</v>
      </c>
      <c r="AT471" s="135">
        <f>SUM(AT472)</f>
        <v>0</v>
      </c>
      <c r="AU471" s="135">
        <f>SUM(AU472)</f>
        <v>0</v>
      </c>
      <c r="AV471" s="135">
        <f>SUM(AV472)</f>
        <v>0</v>
      </c>
      <c r="AW471" s="133">
        <f>SUM(AW472)</f>
        <v>0</v>
      </c>
      <c r="AX471" s="136"/>
    </row>
    <row r="472" spans="1:50" s="137" customFormat="1" ht="12.75" customHeight="1">
      <c r="A472" s="100"/>
      <c r="B472" s="126"/>
      <c r="C472" s="50"/>
      <c r="D472" s="129"/>
      <c r="E472" s="129"/>
      <c r="F472" s="129"/>
      <c r="G472" s="129"/>
      <c r="H472" s="129"/>
      <c r="I472" s="129"/>
      <c r="J472" s="129"/>
      <c r="K472" s="129"/>
      <c r="L472" s="129"/>
      <c r="M472" s="129"/>
      <c r="N472" s="129"/>
      <c r="O472" s="129"/>
      <c r="P472" s="129"/>
      <c r="Q472" s="129"/>
      <c r="R472" s="129"/>
      <c r="S472" s="129"/>
      <c r="T472" s="129"/>
      <c r="U472" s="129"/>
      <c r="V472" s="129"/>
      <c r="W472" s="129"/>
      <c r="X472" s="129"/>
      <c r="Y472" s="129"/>
      <c r="Z472" s="129"/>
      <c r="AA472" s="130"/>
      <c r="AB472" s="129"/>
      <c r="AC472" s="129"/>
      <c r="AD472" s="129"/>
      <c r="AE472" s="131" t="s">
        <v>427</v>
      </c>
      <c r="AF472" s="132">
        <v>1241000</v>
      </c>
      <c r="AG472" s="133">
        <v>1238090.46</v>
      </c>
      <c r="AH472" s="133">
        <v>1364000</v>
      </c>
      <c r="AI472" s="133">
        <v>502255.75</v>
      </c>
      <c r="AJ472" s="133"/>
      <c r="AK472" s="134"/>
      <c r="AL472" s="135"/>
      <c r="AM472" s="135"/>
      <c r="AN472" s="135"/>
      <c r="AO472" s="135"/>
      <c r="AP472" s="135"/>
      <c r="AQ472" s="135"/>
      <c r="AR472" s="135">
        <v>1241000</v>
      </c>
      <c r="AS472" s="135">
        <v>1364000</v>
      </c>
      <c r="AT472" s="135"/>
      <c r="AU472" s="135"/>
      <c r="AV472" s="135"/>
      <c r="AW472" s="133"/>
      <c r="AX472" s="136"/>
    </row>
    <row r="473" spans="1:50" ht="24" customHeight="1">
      <c r="A473" s="119" t="s">
        <v>502</v>
      </c>
      <c r="B473" s="126" t="s">
        <v>503</v>
      </c>
      <c r="C473" s="50">
        <v>3823</v>
      </c>
      <c r="D473" s="87" t="s">
        <v>97</v>
      </c>
      <c r="E473" s="87" t="s">
        <v>200</v>
      </c>
      <c r="F473" s="87" t="s">
        <v>98</v>
      </c>
      <c r="G473" s="61"/>
      <c r="H473" s="61"/>
      <c r="I473" s="61"/>
      <c r="J473" s="61"/>
      <c r="K473" s="61"/>
      <c r="L473" s="61"/>
      <c r="M473" s="61"/>
      <c r="N473" s="61"/>
      <c r="O473" s="61"/>
      <c r="P473" s="61"/>
      <c r="Q473" s="61"/>
      <c r="R473" s="61"/>
      <c r="S473" s="61"/>
      <c r="T473" s="61"/>
      <c r="U473" s="61"/>
      <c r="V473" s="61"/>
      <c r="W473" s="61"/>
      <c r="X473" s="61"/>
      <c r="Y473" s="61"/>
      <c r="Z473" s="61"/>
      <c r="AA473" s="127"/>
      <c r="AB473" s="127"/>
      <c r="AC473" s="127"/>
      <c r="AD473" s="127"/>
      <c r="AE473" s="125"/>
      <c r="AF473" s="121">
        <f>SUM(AF474:AF475)</f>
        <v>1581990</v>
      </c>
      <c r="AG473" s="121">
        <f>SUM(AG474:AG475)</f>
        <v>1552882.54</v>
      </c>
      <c r="AH473" s="121">
        <f>SUM(AH474:AH475)</f>
        <v>2072474</v>
      </c>
      <c r="AI473" s="121">
        <f>SUM(AI474:AI475)</f>
        <v>417125.39</v>
      </c>
      <c r="AJ473" s="121">
        <f>SUM(AJ474:AJ475)</f>
        <v>0</v>
      </c>
      <c r="AK473" s="123">
        <f>SUM(AK474:AK475)</f>
        <v>0</v>
      </c>
      <c r="AL473" s="123">
        <f>SUM(AL474:AL475)</f>
        <v>0</v>
      </c>
      <c r="AM473" s="123">
        <f>SUM(AM474:AM475)</f>
        <v>0</v>
      </c>
      <c r="AN473" s="123">
        <f>SUM(AN474:AN475)</f>
        <v>0</v>
      </c>
      <c r="AO473" s="123">
        <f>SUM(AO474:AO475)</f>
        <v>0</v>
      </c>
      <c r="AP473" s="123">
        <f>SUM(AP474:AP475)</f>
        <v>0</v>
      </c>
      <c r="AQ473" s="123">
        <f>SUM(AQ474:AQ475)</f>
        <v>0</v>
      </c>
      <c r="AR473" s="123">
        <f>SUM(AR474:AR475)</f>
        <v>1581990</v>
      </c>
      <c r="AS473" s="123">
        <f>SUM(AS474:AS475)</f>
        <v>2072474</v>
      </c>
      <c r="AT473" s="123">
        <f>SUM(AT474:AT475)</f>
        <v>0</v>
      </c>
      <c r="AU473" s="123">
        <f>SUM(AU474:AU475)</f>
        <v>0</v>
      </c>
      <c r="AV473" s="123">
        <f>SUM(AV474:AV475)</f>
        <v>0</v>
      </c>
      <c r="AW473" s="121">
        <f>SUM(AW474:AW475)</f>
        <v>0</v>
      </c>
      <c r="AX473" s="39"/>
    </row>
    <row r="474" spans="1:50" ht="12.75" customHeight="1">
      <c r="A474" s="119"/>
      <c r="B474" s="126"/>
      <c r="C474" s="50"/>
      <c r="D474" s="61"/>
      <c r="E474" s="61"/>
      <c r="F474" s="61"/>
      <c r="G474" s="61"/>
      <c r="H474" s="61"/>
      <c r="I474" s="61"/>
      <c r="J474" s="61"/>
      <c r="K474" s="61"/>
      <c r="L474" s="61"/>
      <c r="M474" s="61"/>
      <c r="N474" s="61"/>
      <c r="O474" s="61"/>
      <c r="P474" s="61"/>
      <c r="Q474" s="61"/>
      <c r="R474" s="61"/>
      <c r="S474" s="61"/>
      <c r="T474" s="61"/>
      <c r="U474" s="61"/>
      <c r="V474" s="61"/>
      <c r="W474" s="61"/>
      <c r="X474" s="61"/>
      <c r="Y474" s="61"/>
      <c r="Z474" s="61"/>
      <c r="AA474" s="127"/>
      <c r="AB474" s="127"/>
      <c r="AC474" s="127"/>
      <c r="AD474" s="127"/>
      <c r="AE474" s="125" t="s">
        <v>427</v>
      </c>
      <c r="AF474" s="121">
        <v>1581990</v>
      </c>
      <c r="AG474" s="121">
        <v>1552882.54</v>
      </c>
      <c r="AH474" s="121">
        <v>2072474</v>
      </c>
      <c r="AI474" s="121">
        <v>417125.39</v>
      </c>
      <c r="AJ474" s="121"/>
      <c r="AK474" s="123"/>
      <c r="AL474" s="123"/>
      <c r="AM474" s="123"/>
      <c r="AN474" s="123"/>
      <c r="AO474" s="123"/>
      <c r="AP474" s="123"/>
      <c r="AQ474" s="123"/>
      <c r="AR474" s="123">
        <v>1581990</v>
      </c>
      <c r="AS474" s="123">
        <v>2072474</v>
      </c>
      <c r="AT474" s="123"/>
      <c r="AU474" s="123"/>
      <c r="AV474" s="123"/>
      <c r="AW474" s="121"/>
      <c r="AX474" s="39"/>
    </row>
    <row r="475" spans="1:50" ht="12.75" customHeight="1">
      <c r="A475" s="119"/>
      <c r="B475" s="126"/>
      <c r="C475" s="50"/>
      <c r="D475" s="61"/>
      <c r="E475" s="61"/>
      <c r="F475" s="61"/>
      <c r="G475" s="61"/>
      <c r="H475" s="61"/>
      <c r="I475" s="61"/>
      <c r="J475" s="61"/>
      <c r="K475" s="61"/>
      <c r="L475" s="61"/>
      <c r="M475" s="61"/>
      <c r="N475" s="61"/>
      <c r="O475" s="61"/>
      <c r="P475" s="61"/>
      <c r="Q475" s="61"/>
      <c r="R475" s="61"/>
      <c r="S475" s="61"/>
      <c r="T475" s="61"/>
      <c r="U475" s="61"/>
      <c r="V475" s="61"/>
      <c r="W475" s="61"/>
      <c r="X475" s="61"/>
      <c r="Y475" s="61"/>
      <c r="Z475" s="61"/>
      <c r="AA475" s="127"/>
      <c r="AB475" s="127"/>
      <c r="AC475" s="127"/>
      <c r="AD475" s="127"/>
      <c r="AE475" s="125"/>
      <c r="AF475" s="121"/>
      <c r="AG475" s="121"/>
      <c r="AH475" s="121"/>
      <c r="AI475" s="121"/>
      <c r="AJ475" s="121"/>
      <c r="AK475" s="123"/>
      <c r="AL475" s="123"/>
      <c r="AM475" s="123"/>
      <c r="AN475" s="123"/>
      <c r="AO475" s="123"/>
      <c r="AP475" s="123"/>
      <c r="AQ475" s="123"/>
      <c r="AR475" s="123"/>
      <c r="AS475" s="123"/>
      <c r="AT475" s="123"/>
      <c r="AU475" s="123"/>
      <c r="AV475" s="123"/>
      <c r="AW475" s="121"/>
      <c r="AX475" s="39"/>
    </row>
    <row r="476" spans="1:50" ht="28.5" customHeight="1">
      <c r="A476" s="119" t="s">
        <v>504</v>
      </c>
      <c r="B476" s="126" t="s">
        <v>505</v>
      </c>
      <c r="C476" s="138">
        <v>3824</v>
      </c>
      <c r="D476" s="61"/>
      <c r="E476" s="61"/>
      <c r="F476" s="61"/>
      <c r="G476" s="61"/>
      <c r="H476" s="61"/>
      <c r="I476" s="61"/>
      <c r="J476" s="61"/>
      <c r="K476" s="61"/>
      <c r="L476" s="61"/>
      <c r="M476" s="61"/>
      <c r="N476" s="61"/>
      <c r="O476" s="61"/>
      <c r="P476" s="61"/>
      <c r="Q476" s="61"/>
      <c r="R476" s="61"/>
      <c r="S476" s="61"/>
      <c r="T476" s="61"/>
      <c r="U476" s="61"/>
      <c r="V476" s="61"/>
      <c r="W476" s="61"/>
      <c r="X476" s="61"/>
      <c r="Y476" s="61"/>
      <c r="Z476" s="61"/>
      <c r="AA476" s="127"/>
      <c r="AB476" s="127"/>
      <c r="AC476" s="127"/>
      <c r="AD476" s="127"/>
      <c r="AE476" s="125"/>
      <c r="AF476" s="121">
        <f>SUM(AF477:AF478)</f>
        <v>0</v>
      </c>
      <c r="AG476" s="121">
        <f>SUM(AG477:AG478)</f>
        <v>0</v>
      </c>
      <c r="AH476" s="121">
        <f>SUM(AH477:AH478)</f>
        <v>0</v>
      </c>
      <c r="AI476" s="121">
        <f>SUM(AI477:AI478)</f>
        <v>0</v>
      </c>
      <c r="AJ476" s="121">
        <f>SUM(AJ477:AJ478)</f>
        <v>0</v>
      </c>
      <c r="AK476" s="123">
        <f>SUM(AK477:AK478)</f>
        <v>0</v>
      </c>
      <c r="AL476" s="123">
        <f>SUM(AL477:AL478)</f>
        <v>0</v>
      </c>
      <c r="AM476" s="123">
        <f>SUM(AM477:AM478)</f>
        <v>0</v>
      </c>
      <c r="AN476" s="123">
        <f>SUM(AN477:AN478)</f>
        <v>0</v>
      </c>
      <c r="AO476" s="123">
        <f>SUM(AO477:AO478)</f>
        <v>0</v>
      </c>
      <c r="AP476" s="123">
        <f>SUM(AP477:AP478)</f>
        <v>0</v>
      </c>
      <c r="AQ476" s="123">
        <f>SUM(AQ477:AQ478)</f>
        <v>0</v>
      </c>
      <c r="AR476" s="123">
        <f>SUM(AR477:AR478)</f>
        <v>0</v>
      </c>
      <c r="AS476" s="123">
        <f>SUM(AS477:AS478)</f>
        <v>0</v>
      </c>
      <c r="AT476" s="123">
        <f>SUM(AT477:AT478)</f>
        <v>0</v>
      </c>
      <c r="AU476" s="123">
        <f>SUM(AU477:AU478)</f>
        <v>0</v>
      </c>
      <c r="AV476" s="123">
        <f>SUM(AV477:AV478)</f>
        <v>0</v>
      </c>
      <c r="AW476" s="121">
        <f>SUM(AW477:AW478)</f>
        <v>0</v>
      </c>
      <c r="AX476" s="39"/>
    </row>
    <row r="477" spans="1:50" ht="12.75" customHeight="1">
      <c r="A477" s="100"/>
      <c r="B477" s="126"/>
      <c r="C477" s="138"/>
      <c r="D477" s="61"/>
      <c r="E477" s="61"/>
      <c r="F477" s="61"/>
      <c r="G477" s="61"/>
      <c r="H477" s="61"/>
      <c r="I477" s="61"/>
      <c r="J477" s="61"/>
      <c r="K477" s="61"/>
      <c r="L477" s="61"/>
      <c r="M477" s="61"/>
      <c r="N477" s="61"/>
      <c r="O477" s="61"/>
      <c r="P477" s="61"/>
      <c r="Q477" s="61"/>
      <c r="R477" s="61"/>
      <c r="S477" s="61"/>
      <c r="T477" s="61"/>
      <c r="U477" s="61"/>
      <c r="V477" s="61"/>
      <c r="W477" s="61"/>
      <c r="X477" s="61"/>
      <c r="Y477" s="61"/>
      <c r="Z477" s="61"/>
      <c r="AA477" s="127"/>
      <c r="AB477" s="127"/>
      <c r="AC477" s="127"/>
      <c r="AD477" s="127"/>
      <c r="AE477" s="125"/>
      <c r="AF477" s="121"/>
      <c r="AG477" s="121"/>
      <c r="AH477" s="121"/>
      <c r="AI477" s="121"/>
      <c r="AJ477" s="121"/>
      <c r="AK477" s="123"/>
      <c r="AL477" s="123"/>
      <c r="AM477" s="123"/>
      <c r="AN477" s="123"/>
      <c r="AO477" s="123"/>
      <c r="AP477" s="123"/>
      <c r="AQ477" s="123"/>
      <c r="AR477" s="123"/>
      <c r="AS477" s="123"/>
      <c r="AT477" s="123"/>
      <c r="AU477" s="123"/>
      <c r="AV477" s="123"/>
      <c r="AW477" s="121"/>
      <c r="AX477" s="39"/>
    </row>
    <row r="478" spans="1:50" ht="12.75" customHeight="1">
      <c r="A478" s="100"/>
      <c r="B478" s="126"/>
      <c r="C478" s="138"/>
      <c r="D478" s="61"/>
      <c r="E478" s="61"/>
      <c r="F478" s="61"/>
      <c r="G478" s="61"/>
      <c r="H478" s="61"/>
      <c r="I478" s="61"/>
      <c r="J478" s="61"/>
      <c r="K478" s="61"/>
      <c r="L478" s="61"/>
      <c r="M478" s="61"/>
      <c r="N478" s="61"/>
      <c r="O478" s="61"/>
      <c r="P478" s="61"/>
      <c r="Q478" s="61"/>
      <c r="R478" s="61"/>
      <c r="S478" s="61"/>
      <c r="T478" s="61"/>
      <c r="U478" s="61"/>
      <c r="V478" s="61"/>
      <c r="W478" s="61"/>
      <c r="X478" s="61"/>
      <c r="Y478" s="61"/>
      <c r="Z478" s="61"/>
      <c r="AA478" s="127"/>
      <c r="AB478" s="127"/>
      <c r="AC478" s="127"/>
      <c r="AD478" s="127"/>
      <c r="AE478" s="125"/>
      <c r="AF478" s="121"/>
      <c r="AG478" s="121"/>
      <c r="AH478" s="121"/>
      <c r="AI478" s="121"/>
      <c r="AJ478" s="121"/>
      <c r="AK478" s="123"/>
      <c r="AL478" s="123"/>
      <c r="AM478" s="123"/>
      <c r="AN478" s="123"/>
      <c r="AO478" s="123"/>
      <c r="AP478" s="123"/>
      <c r="AQ478" s="123"/>
      <c r="AR478" s="123"/>
      <c r="AS478" s="123"/>
      <c r="AT478" s="123"/>
      <c r="AU478" s="123"/>
      <c r="AV478" s="123"/>
      <c r="AW478" s="121"/>
      <c r="AX478" s="39"/>
    </row>
    <row r="479" spans="1:50" ht="26.25" customHeight="1">
      <c r="A479" s="119" t="s">
        <v>506</v>
      </c>
      <c r="B479" s="126" t="s">
        <v>507</v>
      </c>
      <c r="C479" s="50">
        <v>3825</v>
      </c>
      <c r="D479" s="139"/>
      <c r="E479" s="61"/>
      <c r="F479" s="61"/>
      <c r="G479" s="61"/>
      <c r="H479" s="61"/>
      <c r="I479" s="61"/>
      <c r="J479" s="61"/>
      <c r="K479" s="61"/>
      <c r="L479" s="61"/>
      <c r="M479" s="61"/>
      <c r="N479" s="61"/>
      <c r="O479" s="61"/>
      <c r="P479" s="61"/>
      <c r="Q479" s="61"/>
      <c r="R479" s="61"/>
      <c r="S479" s="61"/>
      <c r="T479" s="61"/>
      <c r="U479" s="61"/>
      <c r="V479" s="61"/>
      <c r="W479" s="61"/>
      <c r="X479" s="61"/>
      <c r="Y479" s="61"/>
      <c r="Z479" s="61"/>
      <c r="AA479" s="127"/>
      <c r="AB479" s="127"/>
      <c r="AC479" s="127"/>
      <c r="AD479" s="127"/>
      <c r="AE479" s="125"/>
      <c r="AF479" s="121">
        <f>SUM(AF480)</f>
        <v>0</v>
      </c>
      <c r="AG479" s="121">
        <f>SUM(AG480)</f>
        <v>0</v>
      </c>
      <c r="AH479" s="121">
        <f>SUM(AH480)</f>
        <v>0</v>
      </c>
      <c r="AI479" s="121">
        <f>SUM(AI480)</f>
        <v>0</v>
      </c>
      <c r="AJ479" s="121">
        <f>SUM(AJ480)</f>
        <v>0</v>
      </c>
      <c r="AK479" s="123">
        <f>SUM(AK480)</f>
        <v>0</v>
      </c>
      <c r="AL479" s="123">
        <f>SUM(AL480)</f>
        <v>0</v>
      </c>
      <c r="AM479" s="123">
        <f>SUM(AM480)</f>
        <v>0</v>
      </c>
      <c r="AN479" s="123">
        <f>SUM(AN480)</f>
        <v>0</v>
      </c>
      <c r="AO479" s="123">
        <f>SUM(AO480)</f>
        <v>0</v>
      </c>
      <c r="AP479" s="123">
        <f>SUM(AP480)</f>
        <v>0</v>
      </c>
      <c r="AQ479" s="123">
        <f>SUM(AQ480)</f>
        <v>0</v>
      </c>
      <c r="AR479" s="123">
        <f>SUM(AR480)</f>
        <v>0</v>
      </c>
      <c r="AS479" s="123">
        <f>SUM(AS480)</f>
        <v>0</v>
      </c>
      <c r="AT479" s="123">
        <f>SUM(AT480)</f>
        <v>0</v>
      </c>
      <c r="AU479" s="123">
        <f>SUM(AU480)</f>
        <v>0</v>
      </c>
      <c r="AV479" s="123">
        <f>SUM(AV480)</f>
        <v>0</v>
      </c>
      <c r="AW479" s="121">
        <f>SUM(AW480)</f>
        <v>0</v>
      </c>
      <c r="AX479" s="39"/>
    </row>
    <row r="480" spans="1:50" ht="12.75" customHeight="1">
      <c r="A480" s="100"/>
      <c r="B480" s="126"/>
      <c r="C480" s="50"/>
      <c r="D480" s="139"/>
      <c r="E480" s="61"/>
      <c r="F480" s="61"/>
      <c r="G480" s="61"/>
      <c r="H480" s="61"/>
      <c r="I480" s="61"/>
      <c r="J480" s="61"/>
      <c r="K480" s="61"/>
      <c r="L480" s="61"/>
      <c r="M480" s="61"/>
      <c r="N480" s="61"/>
      <c r="O480" s="61"/>
      <c r="P480" s="61"/>
      <c r="Q480" s="61"/>
      <c r="R480" s="61"/>
      <c r="S480" s="61"/>
      <c r="T480" s="61"/>
      <c r="U480" s="61"/>
      <c r="V480" s="61"/>
      <c r="W480" s="61"/>
      <c r="X480" s="61"/>
      <c r="Y480" s="61"/>
      <c r="Z480" s="61"/>
      <c r="AA480" s="127"/>
      <c r="AB480" s="127"/>
      <c r="AC480" s="127"/>
      <c r="AD480" s="127"/>
      <c r="AE480" s="125"/>
      <c r="AF480" s="121"/>
      <c r="AG480" s="121"/>
      <c r="AH480" s="121"/>
      <c r="AI480" s="121"/>
      <c r="AJ480" s="121"/>
      <c r="AK480" s="123"/>
      <c r="AL480" s="123"/>
      <c r="AM480" s="123"/>
      <c r="AN480" s="123"/>
      <c r="AO480" s="123"/>
      <c r="AP480" s="123"/>
      <c r="AQ480" s="123"/>
      <c r="AR480" s="123"/>
      <c r="AS480" s="123"/>
      <c r="AT480" s="123"/>
      <c r="AU480" s="123"/>
      <c r="AV480" s="123"/>
      <c r="AW480" s="121"/>
      <c r="AX480" s="39"/>
    </row>
    <row r="481" spans="1:50" ht="12.75" customHeight="1">
      <c r="A481" s="119" t="s">
        <v>508</v>
      </c>
      <c r="B481" s="126" t="s">
        <v>509</v>
      </c>
      <c r="C481" s="50">
        <v>3826</v>
      </c>
      <c r="D481" s="76" t="s">
        <v>151</v>
      </c>
      <c r="E481" s="60" t="s">
        <v>200</v>
      </c>
      <c r="F481" s="60" t="s">
        <v>201</v>
      </c>
      <c r="G481" s="61"/>
      <c r="H481" s="61"/>
      <c r="I481" s="61"/>
      <c r="J481" s="61"/>
      <c r="K481" s="61"/>
      <c r="L481" s="61"/>
      <c r="M481" s="61"/>
      <c r="N481" s="61"/>
      <c r="O481" s="61"/>
      <c r="P481" s="61"/>
      <c r="Q481" s="61"/>
      <c r="R481" s="61"/>
      <c r="S481" s="61"/>
      <c r="T481" s="61"/>
      <c r="U481" s="61"/>
      <c r="V481" s="61"/>
      <c r="W481" s="61"/>
      <c r="X481" s="61"/>
      <c r="Y481" s="61"/>
      <c r="Z481" s="61"/>
      <c r="AA481" s="127"/>
      <c r="AB481" s="127"/>
      <c r="AC481" s="127"/>
      <c r="AD481" s="127"/>
      <c r="AE481" s="125"/>
      <c r="AF481" s="121">
        <f>SUM(AF482)</f>
        <v>43600</v>
      </c>
      <c r="AG481" s="121">
        <f>SUM(AG482)</f>
        <v>43089.8</v>
      </c>
      <c r="AH481" s="121">
        <f>SUM(AH482)</f>
        <v>100000</v>
      </c>
      <c r="AI481" s="121">
        <f>SUM(AI482)</f>
        <v>1869.9</v>
      </c>
      <c r="AJ481" s="121">
        <f>SUM(AJ482)</f>
        <v>0</v>
      </c>
      <c r="AK481" s="123">
        <f>SUM(AK482)</f>
        <v>0</v>
      </c>
      <c r="AL481" s="123">
        <f>SUM(AL482)</f>
        <v>0</v>
      </c>
      <c r="AM481" s="123">
        <f>SUM(AM482)</f>
        <v>0</v>
      </c>
      <c r="AN481" s="123">
        <f>SUM(AN482)</f>
        <v>0</v>
      </c>
      <c r="AO481" s="123">
        <f>SUM(AO482)</f>
        <v>0</v>
      </c>
      <c r="AP481" s="123">
        <f>SUM(AP482)</f>
        <v>0</v>
      </c>
      <c r="AQ481" s="123">
        <f>SUM(AQ482)</f>
        <v>0</v>
      </c>
      <c r="AR481" s="123">
        <f>SUM(AR482)</f>
        <v>43600</v>
      </c>
      <c r="AS481" s="123">
        <f>SUM(AS482)</f>
        <v>100000</v>
      </c>
      <c r="AT481" s="123">
        <f>SUM(AT482)</f>
        <v>0</v>
      </c>
      <c r="AU481" s="123">
        <f>SUM(AU482)</f>
        <v>0</v>
      </c>
      <c r="AV481" s="123">
        <f>SUM(AV482)</f>
        <v>0</v>
      </c>
      <c r="AW481" s="121">
        <f>SUM(AW482)</f>
        <v>0</v>
      </c>
      <c r="AX481" s="39"/>
    </row>
    <row r="482" spans="1:50" ht="12.75" customHeight="1">
      <c r="A482" s="100"/>
      <c r="B482" s="126"/>
      <c r="C482" s="50"/>
      <c r="D482" s="61"/>
      <c r="E482" s="61"/>
      <c r="F482" s="61"/>
      <c r="G482" s="61"/>
      <c r="H482" s="61"/>
      <c r="I482" s="61"/>
      <c r="J482" s="61"/>
      <c r="K482" s="61"/>
      <c r="L482" s="61"/>
      <c r="M482" s="61"/>
      <c r="N482" s="61"/>
      <c r="O482" s="61"/>
      <c r="P482" s="61"/>
      <c r="Q482" s="61"/>
      <c r="R482" s="61"/>
      <c r="S482" s="61"/>
      <c r="T482" s="61"/>
      <c r="U482" s="61"/>
      <c r="V482" s="61"/>
      <c r="W482" s="61"/>
      <c r="X482" s="61"/>
      <c r="Y482" s="61"/>
      <c r="Z482" s="61"/>
      <c r="AA482" s="127"/>
      <c r="AB482" s="127"/>
      <c r="AC482" s="127"/>
      <c r="AD482" s="127"/>
      <c r="AE482" s="125" t="s">
        <v>427</v>
      </c>
      <c r="AF482" s="121">
        <v>43600</v>
      </c>
      <c r="AG482" s="121">
        <v>43089.8</v>
      </c>
      <c r="AH482" s="121">
        <v>100000</v>
      </c>
      <c r="AI482" s="121">
        <v>1869.9</v>
      </c>
      <c r="AJ482" s="121"/>
      <c r="AK482" s="123"/>
      <c r="AL482" s="123"/>
      <c r="AM482" s="123"/>
      <c r="AN482" s="123"/>
      <c r="AO482" s="123"/>
      <c r="AP482" s="123"/>
      <c r="AQ482" s="123"/>
      <c r="AR482" s="123">
        <v>43600</v>
      </c>
      <c r="AS482" s="123">
        <v>100000</v>
      </c>
      <c r="AT482" s="123"/>
      <c r="AU482" s="123"/>
      <c r="AV482" s="123"/>
      <c r="AW482" s="121"/>
      <c r="AX482" s="39"/>
    </row>
    <row r="483" spans="1:50" ht="25.5" customHeight="1">
      <c r="A483" s="119" t="s">
        <v>510</v>
      </c>
      <c r="B483" s="126" t="s">
        <v>511</v>
      </c>
      <c r="C483" s="50">
        <v>3827</v>
      </c>
      <c r="D483" s="61"/>
      <c r="E483" s="61"/>
      <c r="F483" s="61"/>
      <c r="G483" s="61"/>
      <c r="H483" s="61"/>
      <c r="I483" s="61"/>
      <c r="J483" s="61"/>
      <c r="K483" s="61"/>
      <c r="L483" s="61"/>
      <c r="M483" s="61"/>
      <c r="N483" s="61"/>
      <c r="O483" s="61"/>
      <c r="P483" s="61"/>
      <c r="Q483" s="61"/>
      <c r="R483" s="61"/>
      <c r="S483" s="61"/>
      <c r="T483" s="61"/>
      <c r="U483" s="61"/>
      <c r="V483" s="61"/>
      <c r="W483" s="61"/>
      <c r="X483" s="61"/>
      <c r="Y483" s="61"/>
      <c r="Z483" s="61"/>
      <c r="AA483" s="127"/>
      <c r="AB483" s="127"/>
      <c r="AC483" s="127"/>
      <c r="AD483" s="127"/>
      <c r="AE483" s="125"/>
      <c r="AF483" s="121">
        <f>SUM(AF484)</f>
        <v>0</v>
      </c>
      <c r="AG483" s="121">
        <f>SUM(AG484)</f>
        <v>0</v>
      </c>
      <c r="AH483" s="121">
        <f>SUM(AH484)</f>
        <v>0</v>
      </c>
      <c r="AI483" s="121">
        <f>SUM(AI484)</f>
        <v>0</v>
      </c>
      <c r="AJ483" s="121">
        <f>SUM(AJ484)</f>
        <v>0</v>
      </c>
      <c r="AK483" s="123">
        <f>SUM(AK484)</f>
        <v>0</v>
      </c>
      <c r="AL483" s="123">
        <f>SUM(AL484)</f>
        <v>0</v>
      </c>
      <c r="AM483" s="123">
        <f>SUM(AM484)</f>
        <v>0</v>
      </c>
      <c r="AN483" s="123">
        <f>SUM(AN484)</f>
        <v>0</v>
      </c>
      <c r="AO483" s="123">
        <f>SUM(AO484)</f>
        <v>0</v>
      </c>
      <c r="AP483" s="123">
        <f>SUM(AP484)</f>
        <v>0</v>
      </c>
      <c r="AQ483" s="123">
        <f>SUM(AQ484)</f>
        <v>0</v>
      </c>
      <c r="AR483" s="123">
        <f>SUM(AR484)</f>
        <v>0</v>
      </c>
      <c r="AS483" s="123">
        <f>SUM(AS484)</f>
        <v>0</v>
      </c>
      <c r="AT483" s="123">
        <f>SUM(AT484)</f>
        <v>0</v>
      </c>
      <c r="AU483" s="123">
        <f>SUM(AU484)</f>
        <v>0</v>
      </c>
      <c r="AV483" s="123">
        <f>SUM(AV484)</f>
        <v>0</v>
      </c>
      <c r="AW483" s="121">
        <f>SUM(AW484)</f>
        <v>0</v>
      </c>
      <c r="AX483" s="39"/>
    </row>
    <row r="484" spans="1:50" ht="12.75" customHeight="1">
      <c r="A484" s="100"/>
      <c r="B484" s="126"/>
      <c r="C484" s="50"/>
      <c r="D484" s="61"/>
      <c r="E484" s="61"/>
      <c r="F484" s="61"/>
      <c r="G484" s="61"/>
      <c r="H484" s="61"/>
      <c r="I484" s="61"/>
      <c r="J484" s="61"/>
      <c r="K484" s="61"/>
      <c r="L484" s="61"/>
      <c r="M484" s="61"/>
      <c r="N484" s="61"/>
      <c r="O484" s="61"/>
      <c r="P484" s="61"/>
      <c r="Q484" s="61"/>
      <c r="R484" s="61"/>
      <c r="S484" s="61"/>
      <c r="T484" s="61"/>
      <c r="U484" s="61"/>
      <c r="V484" s="61"/>
      <c r="W484" s="61"/>
      <c r="X484" s="61"/>
      <c r="Y484" s="61"/>
      <c r="Z484" s="61"/>
      <c r="AA484" s="127"/>
      <c r="AB484" s="127"/>
      <c r="AC484" s="127"/>
      <c r="AD484" s="127"/>
      <c r="AE484" s="125"/>
      <c r="AF484" s="121"/>
      <c r="AG484" s="121"/>
      <c r="AH484" s="121"/>
      <c r="AI484" s="121"/>
      <c r="AJ484" s="121"/>
      <c r="AK484" s="123"/>
      <c r="AL484" s="123"/>
      <c r="AM484" s="123"/>
      <c r="AN484" s="123"/>
      <c r="AO484" s="123"/>
      <c r="AP484" s="123"/>
      <c r="AQ484" s="123"/>
      <c r="AR484" s="123"/>
      <c r="AS484" s="123"/>
      <c r="AT484" s="123"/>
      <c r="AU484" s="123"/>
      <c r="AV484" s="123"/>
      <c r="AW484" s="121"/>
      <c r="AX484" s="39"/>
    </row>
    <row r="485" spans="1:50" ht="12.75" customHeight="1">
      <c r="A485" s="119" t="s">
        <v>512</v>
      </c>
      <c r="B485" s="126" t="s">
        <v>513</v>
      </c>
      <c r="C485" s="50">
        <v>3828</v>
      </c>
      <c r="D485" s="61"/>
      <c r="E485" s="61"/>
      <c r="F485" s="61"/>
      <c r="G485" s="61"/>
      <c r="H485" s="61"/>
      <c r="I485" s="61"/>
      <c r="J485" s="61"/>
      <c r="K485" s="61"/>
      <c r="L485" s="61"/>
      <c r="M485" s="61"/>
      <c r="N485" s="61"/>
      <c r="O485" s="61"/>
      <c r="P485" s="61"/>
      <c r="Q485" s="61"/>
      <c r="R485" s="61"/>
      <c r="S485" s="61"/>
      <c r="T485" s="61"/>
      <c r="U485" s="61"/>
      <c r="V485" s="61"/>
      <c r="W485" s="61"/>
      <c r="X485" s="61"/>
      <c r="Y485" s="61"/>
      <c r="Z485" s="61"/>
      <c r="AA485" s="127"/>
      <c r="AB485" s="127"/>
      <c r="AC485" s="127"/>
      <c r="AD485" s="127"/>
      <c r="AE485" s="125"/>
      <c r="AF485" s="55">
        <f>SUM(AF486)</f>
        <v>0</v>
      </c>
      <c r="AG485" s="55">
        <f>SUM(AG486)</f>
        <v>0</v>
      </c>
      <c r="AH485" s="55">
        <f>SUM(AH486)</f>
        <v>0</v>
      </c>
      <c r="AI485" s="55">
        <f>SUM(AI486)</f>
        <v>0</v>
      </c>
      <c r="AJ485" s="55">
        <f>SUM(AJ486)</f>
        <v>0</v>
      </c>
      <c r="AK485" s="56">
        <f>SUM(AK486)</f>
        <v>0</v>
      </c>
      <c r="AL485" s="56">
        <f>SUM(AL486)</f>
        <v>0</v>
      </c>
      <c r="AM485" s="56">
        <f>SUM(AM486)</f>
        <v>0</v>
      </c>
      <c r="AN485" s="56">
        <f>SUM(AN486)</f>
        <v>0</v>
      </c>
      <c r="AO485" s="56">
        <f>SUM(AO486)</f>
        <v>0</v>
      </c>
      <c r="AP485" s="56">
        <f>SUM(AP486)</f>
        <v>0</v>
      </c>
      <c r="AQ485" s="56">
        <f>SUM(AQ486)</f>
        <v>0</v>
      </c>
      <c r="AR485" s="56">
        <f>SUM(AR486)</f>
        <v>0</v>
      </c>
      <c r="AS485" s="56">
        <f>SUM(AS486)</f>
        <v>0</v>
      </c>
      <c r="AT485" s="56">
        <f>SUM(AT486)</f>
        <v>0</v>
      </c>
      <c r="AU485" s="56">
        <f>SUM(AU486)</f>
        <v>0</v>
      </c>
      <c r="AV485" s="56">
        <f>SUM(AV486)</f>
        <v>0</v>
      </c>
      <c r="AW485" s="55">
        <f>SUM(AW486)</f>
        <v>0</v>
      </c>
      <c r="AX485" s="39"/>
    </row>
    <row r="486" spans="1:50" ht="12.75" customHeight="1">
      <c r="A486" s="100"/>
      <c r="B486" s="126"/>
      <c r="C486" s="50"/>
      <c r="D486" s="61"/>
      <c r="E486" s="61"/>
      <c r="F486" s="61"/>
      <c r="G486" s="61"/>
      <c r="H486" s="61"/>
      <c r="I486" s="61"/>
      <c r="J486" s="61"/>
      <c r="K486" s="61"/>
      <c r="L486" s="61"/>
      <c r="M486" s="61"/>
      <c r="N486" s="61"/>
      <c r="O486" s="61"/>
      <c r="P486" s="61"/>
      <c r="Q486" s="61"/>
      <c r="R486" s="61"/>
      <c r="S486" s="61"/>
      <c r="T486" s="61"/>
      <c r="U486" s="61"/>
      <c r="V486" s="61"/>
      <c r="W486" s="61"/>
      <c r="X486" s="61"/>
      <c r="Y486" s="61"/>
      <c r="Z486" s="61"/>
      <c r="AA486" s="127"/>
      <c r="AB486" s="127"/>
      <c r="AC486" s="127"/>
      <c r="AD486" s="127"/>
      <c r="AE486" s="125"/>
      <c r="AF486" s="121"/>
      <c r="AG486" s="121"/>
      <c r="AH486" s="121"/>
      <c r="AI486" s="121"/>
      <c r="AJ486" s="121"/>
      <c r="AK486" s="123"/>
      <c r="AL486" s="123"/>
      <c r="AM486" s="123"/>
      <c r="AN486" s="123"/>
      <c r="AO486" s="123"/>
      <c r="AP486" s="123"/>
      <c r="AQ486" s="123"/>
      <c r="AR486" s="123"/>
      <c r="AS486" s="123"/>
      <c r="AT486" s="123"/>
      <c r="AU486" s="123"/>
      <c r="AV486" s="123"/>
      <c r="AW486" s="121"/>
      <c r="AX486" s="39"/>
    </row>
    <row r="487" spans="1:50" ht="12.75" customHeight="1">
      <c r="A487" s="119" t="s">
        <v>514</v>
      </c>
      <c r="B487" s="126" t="s">
        <v>148</v>
      </c>
      <c r="C487" s="50">
        <v>3829</v>
      </c>
      <c r="D487" s="61"/>
      <c r="E487" s="61"/>
      <c r="F487" s="61"/>
      <c r="G487" s="61"/>
      <c r="H487" s="61"/>
      <c r="I487" s="61"/>
      <c r="J487" s="61"/>
      <c r="K487" s="61"/>
      <c r="L487" s="61"/>
      <c r="M487" s="61"/>
      <c r="N487" s="61"/>
      <c r="O487" s="61"/>
      <c r="P487" s="61"/>
      <c r="Q487" s="61"/>
      <c r="R487" s="61"/>
      <c r="S487" s="61"/>
      <c r="T487" s="61"/>
      <c r="U487" s="61"/>
      <c r="V487" s="61"/>
      <c r="W487" s="61"/>
      <c r="X487" s="61"/>
      <c r="Y487" s="61"/>
      <c r="Z487" s="61"/>
      <c r="AA487" s="127"/>
      <c r="AB487" s="127"/>
      <c r="AC487" s="127"/>
      <c r="AD487" s="127"/>
      <c r="AE487" s="125"/>
      <c r="AF487" s="121">
        <f>SUM(AF488)</f>
        <v>0</v>
      </c>
      <c r="AG487" s="121">
        <f>SUM(AG488)</f>
        <v>0</v>
      </c>
      <c r="AH487" s="121">
        <f>SUM(AH488)</f>
        <v>0</v>
      </c>
      <c r="AI487" s="121">
        <f>SUM(AI488)</f>
        <v>0</v>
      </c>
      <c r="AJ487" s="121">
        <f>SUM(AJ488)</f>
        <v>0</v>
      </c>
      <c r="AK487" s="123">
        <f>SUM(AK488)</f>
        <v>0</v>
      </c>
      <c r="AL487" s="123">
        <f>SUM(AL488)</f>
        <v>0</v>
      </c>
      <c r="AM487" s="123">
        <f>SUM(AM488)</f>
        <v>0</v>
      </c>
      <c r="AN487" s="123">
        <f>SUM(AN488)</f>
        <v>0</v>
      </c>
      <c r="AO487" s="123">
        <f>SUM(AO488)</f>
        <v>0</v>
      </c>
      <c r="AP487" s="123">
        <f>SUM(AP488)</f>
        <v>0</v>
      </c>
      <c r="AQ487" s="123">
        <f>SUM(AQ488)</f>
        <v>0</v>
      </c>
      <c r="AR487" s="123">
        <f>SUM(AR488)</f>
        <v>0</v>
      </c>
      <c r="AS487" s="123">
        <f>SUM(AS488)</f>
        <v>0</v>
      </c>
      <c r="AT487" s="123">
        <f>SUM(AT488)</f>
        <v>0</v>
      </c>
      <c r="AU487" s="123">
        <f>SUM(AU488)</f>
        <v>0</v>
      </c>
      <c r="AV487" s="123">
        <f>SUM(AV488)</f>
        <v>0</v>
      </c>
      <c r="AW487" s="121">
        <f>SUM(AW488)</f>
        <v>0</v>
      </c>
      <c r="AX487" s="39"/>
    </row>
    <row r="488" spans="1:50" ht="12.75" customHeight="1">
      <c r="A488" s="100"/>
      <c r="B488" s="126"/>
      <c r="C488" s="50"/>
      <c r="D488" s="61"/>
      <c r="E488" s="61"/>
      <c r="F488" s="61"/>
      <c r="G488" s="61"/>
      <c r="H488" s="61"/>
      <c r="I488" s="61"/>
      <c r="J488" s="61"/>
      <c r="K488" s="61"/>
      <c r="L488" s="61"/>
      <c r="M488" s="61"/>
      <c r="N488" s="61"/>
      <c r="O488" s="61"/>
      <c r="P488" s="61"/>
      <c r="Q488" s="61"/>
      <c r="R488" s="61"/>
      <c r="S488" s="61"/>
      <c r="T488" s="61"/>
      <c r="U488" s="61"/>
      <c r="V488" s="61"/>
      <c r="W488" s="61"/>
      <c r="X488" s="61"/>
      <c r="Y488" s="61"/>
      <c r="Z488" s="61"/>
      <c r="AA488" s="127"/>
      <c r="AB488" s="127"/>
      <c r="AC488" s="127"/>
      <c r="AD488" s="127"/>
      <c r="AE488" s="125"/>
      <c r="AF488" s="121"/>
      <c r="AG488" s="121"/>
      <c r="AH488" s="121"/>
      <c r="AI488" s="121"/>
      <c r="AJ488" s="121"/>
      <c r="AK488" s="123"/>
      <c r="AL488" s="123"/>
      <c r="AM488" s="123"/>
      <c r="AN488" s="123"/>
      <c r="AO488" s="123"/>
      <c r="AP488" s="123"/>
      <c r="AQ488" s="123"/>
      <c r="AR488" s="123"/>
      <c r="AS488" s="123"/>
      <c r="AT488" s="123"/>
      <c r="AU488" s="123"/>
      <c r="AV488" s="123"/>
      <c r="AW488" s="121"/>
      <c r="AX488" s="39"/>
    </row>
    <row r="489" spans="1:50" ht="66" customHeight="1">
      <c r="A489" s="119" t="s">
        <v>515</v>
      </c>
      <c r="B489" s="126" t="s">
        <v>516</v>
      </c>
      <c r="C489" s="50">
        <v>3830</v>
      </c>
      <c r="D489" s="61"/>
      <c r="E489" s="61"/>
      <c r="F489" s="61"/>
      <c r="G489" s="61"/>
      <c r="H489" s="61"/>
      <c r="I489" s="61"/>
      <c r="J489" s="61"/>
      <c r="K489" s="61"/>
      <c r="L489" s="61"/>
      <c r="M489" s="61"/>
      <c r="N489" s="61"/>
      <c r="O489" s="61"/>
      <c r="P489" s="61"/>
      <c r="Q489" s="61"/>
      <c r="R489" s="61"/>
      <c r="S489" s="61"/>
      <c r="T489" s="61"/>
      <c r="U489" s="61"/>
      <c r="V489" s="61"/>
      <c r="W489" s="61"/>
      <c r="X489" s="61"/>
      <c r="Y489" s="61"/>
      <c r="Z489" s="61"/>
      <c r="AA489" s="127"/>
      <c r="AB489" s="127"/>
      <c r="AC489" s="127"/>
      <c r="AD489" s="127"/>
      <c r="AE489" s="125"/>
      <c r="AF489" s="121">
        <f>SUM(AF490)</f>
        <v>0</v>
      </c>
      <c r="AG489" s="121">
        <f>SUM(AG490)</f>
        <v>0</v>
      </c>
      <c r="AH489" s="121">
        <f>SUM(AH490)</f>
        <v>0</v>
      </c>
      <c r="AI489" s="121">
        <f>SUM(AI490)</f>
        <v>0</v>
      </c>
      <c r="AJ489" s="121">
        <f>SUM(AJ490)</f>
        <v>0</v>
      </c>
      <c r="AK489" s="123">
        <f>SUM(AK490)</f>
        <v>0</v>
      </c>
      <c r="AL489" s="123">
        <f>SUM(AL490)</f>
        <v>0</v>
      </c>
      <c r="AM489" s="123">
        <f>SUM(AM490)</f>
        <v>0</v>
      </c>
      <c r="AN489" s="123">
        <f>SUM(AN490)</f>
        <v>0</v>
      </c>
      <c r="AO489" s="123">
        <f>SUM(AO490)</f>
        <v>0</v>
      </c>
      <c r="AP489" s="123">
        <f>SUM(AP490)</f>
        <v>0</v>
      </c>
      <c r="AQ489" s="123">
        <f>SUM(AQ490)</f>
        <v>0</v>
      </c>
      <c r="AR489" s="123">
        <f>SUM(AR490)</f>
        <v>0</v>
      </c>
      <c r="AS489" s="123">
        <f>SUM(AS490)</f>
        <v>0</v>
      </c>
      <c r="AT489" s="123">
        <f>SUM(AT490)</f>
        <v>0</v>
      </c>
      <c r="AU489" s="123">
        <f>SUM(AU490)</f>
        <v>0</v>
      </c>
      <c r="AV489" s="123">
        <f>SUM(AV490)</f>
        <v>0</v>
      </c>
      <c r="AW489" s="121">
        <f>SUM(AW490)</f>
        <v>0</v>
      </c>
      <c r="AX489" s="39"/>
    </row>
    <row r="490" spans="1:50" ht="12.75" customHeight="1">
      <c r="A490" s="100"/>
      <c r="B490" s="126"/>
      <c r="C490" s="50"/>
      <c r="D490" s="61"/>
      <c r="E490" s="61"/>
      <c r="F490" s="61"/>
      <c r="G490" s="61"/>
      <c r="H490" s="61"/>
      <c r="I490" s="61"/>
      <c r="J490" s="61"/>
      <c r="K490" s="61"/>
      <c r="L490" s="61"/>
      <c r="M490" s="61"/>
      <c r="N490" s="61"/>
      <c r="O490" s="61"/>
      <c r="P490" s="61"/>
      <c r="Q490" s="61"/>
      <c r="R490" s="61"/>
      <c r="S490" s="61"/>
      <c r="T490" s="61"/>
      <c r="U490" s="61"/>
      <c r="V490" s="61"/>
      <c r="W490" s="61"/>
      <c r="X490" s="61"/>
      <c r="Y490" s="61"/>
      <c r="Z490" s="61"/>
      <c r="AA490" s="127"/>
      <c r="AB490" s="127"/>
      <c r="AC490" s="127"/>
      <c r="AD490" s="127"/>
      <c r="AE490" s="125"/>
      <c r="AF490" s="121"/>
      <c r="AG490" s="121"/>
      <c r="AH490" s="121"/>
      <c r="AI490" s="121"/>
      <c r="AJ490" s="121"/>
      <c r="AK490" s="123"/>
      <c r="AL490" s="123"/>
      <c r="AM490" s="123"/>
      <c r="AN490" s="123"/>
      <c r="AO490" s="123"/>
      <c r="AP490" s="123"/>
      <c r="AQ490" s="123"/>
      <c r="AR490" s="123"/>
      <c r="AS490" s="123"/>
      <c r="AT490" s="123"/>
      <c r="AU490" s="123"/>
      <c r="AV490" s="123"/>
      <c r="AW490" s="121"/>
      <c r="AX490" s="39"/>
    </row>
    <row r="491" spans="1:50" ht="12.75" customHeight="1">
      <c r="A491" s="119" t="s">
        <v>517</v>
      </c>
      <c r="B491" s="126" t="s">
        <v>518</v>
      </c>
      <c r="C491" s="50">
        <v>3831</v>
      </c>
      <c r="D491" s="61"/>
      <c r="E491" s="61"/>
      <c r="F491" s="61"/>
      <c r="G491" s="61"/>
      <c r="H491" s="61"/>
      <c r="I491" s="61"/>
      <c r="J491" s="61"/>
      <c r="K491" s="61"/>
      <c r="L491" s="61"/>
      <c r="M491" s="61"/>
      <c r="N491" s="61"/>
      <c r="O491" s="61"/>
      <c r="P491" s="61"/>
      <c r="Q491" s="61"/>
      <c r="R491" s="61"/>
      <c r="S491" s="61"/>
      <c r="T491" s="61"/>
      <c r="U491" s="61"/>
      <c r="V491" s="61"/>
      <c r="W491" s="61"/>
      <c r="X491" s="61"/>
      <c r="Y491" s="61"/>
      <c r="Z491" s="61"/>
      <c r="AA491" s="127"/>
      <c r="AB491" s="127"/>
      <c r="AC491" s="127"/>
      <c r="AD491" s="127"/>
      <c r="AE491" s="125"/>
      <c r="AF491" s="121">
        <f>SUM(AF492)</f>
        <v>0</v>
      </c>
      <c r="AG491" s="121">
        <f>SUM(AG492)</f>
        <v>0</v>
      </c>
      <c r="AH491" s="121">
        <f>SUM(AH492)</f>
        <v>0</v>
      </c>
      <c r="AI491" s="121">
        <f>SUM(AI492)</f>
        <v>0</v>
      </c>
      <c r="AJ491" s="121">
        <f>SUM(AJ492)</f>
        <v>0</v>
      </c>
      <c r="AK491" s="123">
        <f>SUM(AK492)</f>
        <v>0</v>
      </c>
      <c r="AL491" s="123">
        <f>SUM(AL492)</f>
        <v>0</v>
      </c>
      <c r="AM491" s="123">
        <f>SUM(AM492)</f>
        <v>0</v>
      </c>
      <c r="AN491" s="123">
        <f>SUM(AN492)</f>
        <v>0</v>
      </c>
      <c r="AO491" s="123">
        <f>SUM(AO492)</f>
        <v>0</v>
      </c>
      <c r="AP491" s="123">
        <f>SUM(AP492)</f>
        <v>0</v>
      </c>
      <c r="AQ491" s="123">
        <f>SUM(AQ492)</f>
        <v>0</v>
      </c>
      <c r="AR491" s="123">
        <f>SUM(AR492)</f>
        <v>0</v>
      </c>
      <c r="AS491" s="123">
        <f>SUM(AS492)</f>
        <v>0</v>
      </c>
      <c r="AT491" s="123">
        <f>SUM(AT492)</f>
        <v>0</v>
      </c>
      <c r="AU491" s="123">
        <f>SUM(AU492)</f>
        <v>0</v>
      </c>
      <c r="AV491" s="123">
        <f>SUM(AV492)</f>
        <v>0</v>
      </c>
      <c r="AW491" s="121">
        <f>SUM(AW492)</f>
        <v>0</v>
      </c>
      <c r="AX491" s="39"/>
    </row>
    <row r="492" spans="1:50" ht="12.75" customHeight="1">
      <c r="A492" s="100"/>
      <c r="B492" s="126"/>
      <c r="C492" s="50"/>
      <c r="D492" s="61"/>
      <c r="E492" s="61"/>
      <c r="F492" s="61"/>
      <c r="G492" s="61"/>
      <c r="H492" s="61"/>
      <c r="I492" s="61"/>
      <c r="J492" s="61"/>
      <c r="K492" s="61"/>
      <c r="L492" s="61"/>
      <c r="M492" s="61"/>
      <c r="N492" s="61"/>
      <c r="O492" s="61"/>
      <c r="P492" s="61"/>
      <c r="Q492" s="61"/>
      <c r="R492" s="61"/>
      <c r="S492" s="61"/>
      <c r="T492" s="61"/>
      <c r="U492" s="61"/>
      <c r="V492" s="61"/>
      <c r="W492" s="61"/>
      <c r="X492" s="61"/>
      <c r="Y492" s="61"/>
      <c r="Z492" s="61"/>
      <c r="AA492" s="127"/>
      <c r="AB492" s="127"/>
      <c r="AC492" s="127"/>
      <c r="AD492" s="127"/>
      <c r="AE492" s="125"/>
      <c r="AF492" s="121"/>
      <c r="AG492" s="121"/>
      <c r="AH492" s="121"/>
      <c r="AI492" s="121"/>
      <c r="AJ492" s="121"/>
      <c r="AK492" s="123"/>
      <c r="AL492" s="123"/>
      <c r="AM492" s="123"/>
      <c r="AN492" s="123"/>
      <c r="AO492" s="123"/>
      <c r="AP492" s="123"/>
      <c r="AQ492" s="123"/>
      <c r="AR492" s="123"/>
      <c r="AS492" s="123"/>
      <c r="AT492" s="123"/>
      <c r="AU492" s="123"/>
      <c r="AV492" s="123"/>
      <c r="AW492" s="121"/>
      <c r="AX492" s="39"/>
    </row>
    <row r="493" spans="1:50" ht="12.75" customHeight="1">
      <c r="A493" s="119" t="s">
        <v>519</v>
      </c>
      <c r="B493" s="126" t="s">
        <v>520</v>
      </c>
      <c r="C493" s="50">
        <v>3832</v>
      </c>
      <c r="D493" s="61"/>
      <c r="E493" s="61"/>
      <c r="F493" s="61"/>
      <c r="G493" s="61"/>
      <c r="H493" s="61"/>
      <c r="I493" s="61"/>
      <c r="J493" s="61"/>
      <c r="K493" s="61"/>
      <c r="L493" s="61"/>
      <c r="M493" s="61"/>
      <c r="N493" s="61"/>
      <c r="O493" s="61"/>
      <c r="P493" s="61"/>
      <c r="Q493" s="61"/>
      <c r="R493" s="61"/>
      <c r="S493" s="61"/>
      <c r="T493" s="61"/>
      <c r="U493" s="61"/>
      <c r="V493" s="61"/>
      <c r="W493" s="61"/>
      <c r="X493" s="61"/>
      <c r="Y493" s="61"/>
      <c r="Z493" s="61"/>
      <c r="AA493" s="127"/>
      <c r="AB493" s="127"/>
      <c r="AC493" s="127"/>
      <c r="AD493" s="127"/>
      <c r="AE493" s="125"/>
      <c r="AF493" s="121">
        <f>SUM(AF494:AF495)</f>
        <v>0</v>
      </c>
      <c r="AG493" s="121">
        <f>SUM(AG494:AG495)</f>
        <v>0</v>
      </c>
      <c r="AH493" s="121">
        <f>SUM(AH494:AH495)</f>
        <v>0</v>
      </c>
      <c r="AI493" s="121">
        <f>SUM(AI494:AI495)</f>
        <v>0</v>
      </c>
      <c r="AJ493" s="121">
        <f>SUM(AJ494:AJ495)</f>
        <v>0</v>
      </c>
      <c r="AK493" s="123">
        <f>SUM(AK494:AK495)</f>
        <v>0</v>
      </c>
      <c r="AL493" s="123">
        <f>SUM(AL494:AL495)</f>
        <v>0</v>
      </c>
      <c r="AM493" s="123">
        <f>SUM(AM494:AM495)</f>
        <v>0</v>
      </c>
      <c r="AN493" s="123">
        <f>SUM(AN494:AN495)</f>
        <v>0</v>
      </c>
      <c r="AO493" s="123">
        <f>SUM(AO494:AO495)</f>
        <v>0</v>
      </c>
      <c r="AP493" s="123">
        <f>SUM(AP494:AP495)</f>
        <v>0</v>
      </c>
      <c r="AQ493" s="123">
        <f>SUM(AQ494:AQ495)</f>
        <v>0</v>
      </c>
      <c r="AR493" s="123">
        <f>SUM(AR494:AR495)</f>
        <v>0</v>
      </c>
      <c r="AS493" s="123">
        <f>SUM(AS494:AS495)</f>
        <v>0</v>
      </c>
      <c r="AT493" s="123">
        <f>SUM(AT494:AT495)</f>
        <v>0</v>
      </c>
      <c r="AU493" s="123">
        <f>SUM(AU494:AU495)</f>
        <v>0</v>
      </c>
      <c r="AV493" s="123">
        <f>SUM(AV494:AV495)</f>
        <v>0</v>
      </c>
      <c r="AW493" s="121">
        <f>SUM(AW494:AW495)</f>
        <v>0</v>
      </c>
      <c r="AX493" s="39"/>
    </row>
    <row r="494" spans="1:50" ht="12.75" customHeight="1">
      <c r="A494" s="100"/>
      <c r="B494" s="126"/>
      <c r="C494" s="50"/>
      <c r="D494" s="61"/>
      <c r="E494" s="61"/>
      <c r="F494" s="61"/>
      <c r="G494" s="61"/>
      <c r="H494" s="61"/>
      <c r="I494" s="61"/>
      <c r="J494" s="61"/>
      <c r="K494" s="61"/>
      <c r="L494" s="61"/>
      <c r="M494" s="61"/>
      <c r="N494" s="61"/>
      <c r="O494" s="61"/>
      <c r="P494" s="61"/>
      <c r="Q494" s="61"/>
      <c r="R494" s="61"/>
      <c r="S494" s="61"/>
      <c r="T494" s="61"/>
      <c r="U494" s="61"/>
      <c r="V494" s="61"/>
      <c r="W494" s="61"/>
      <c r="X494" s="61"/>
      <c r="Y494" s="61"/>
      <c r="Z494" s="61"/>
      <c r="AA494" s="127"/>
      <c r="AB494" s="127"/>
      <c r="AC494" s="127"/>
      <c r="AD494" s="127"/>
      <c r="AE494" s="125"/>
      <c r="AF494" s="121"/>
      <c r="AG494" s="121"/>
      <c r="AH494" s="121"/>
      <c r="AI494" s="121"/>
      <c r="AJ494" s="121"/>
      <c r="AK494" s="123"/>
      <c r="AL494" s="123"/>
      <c r="AM494" s="123"/>
      <c r="AN494" s="123"/>
      <c r="AO494" s="123"/>
      <c r="AP494" s="123"/>
      <c r="AQ494" s="123"/>
      <c r="AR494" s="123"/>
      <c r="AS494" s="123"/>
      <c r="AT494" s="123"/>
      <c r="AU494" s="123"/>
      <c r="AV494" s="123"/>
      <c r="AW494" s="121"/>
      <c r="AX494" s="39"/>
    </row>
    <row r="495" spans="1:50" ht="12.75" customHeight="1">
      <c r="A495" s="100"/>
      <c r="B495" s="126"/>
      <c r="C495" s="50"/>
      <c r="D495" s="61"/>
      <c r="E495" s="61"/>
      <c r="F495" s="61"/>
      <c r="G495" s="61"/>
      <c r="H495" s="61"/>
      <c r="I495" s="61"/>
      <c r="J495" s="61"/>
      <c r="K495" s="61"/>
      <c r="L495" s="61"/>
      <c r="M495" s="61"/>
      <c r="N495" s="61"/>
      <c r="O495" s="61"/>
      <c r="P495" s="61"/>
      <c r="Q495" s="61"/>
      <c r="R495" s="61"/>
      <c r="S495" s="61"/>
      <c r="T495" s="61"/>
      <c r="U495" s="61"/>
      <c r="V495" s="61"/>
      <c r="W495" s="61"/>
      <c r="X495" s="61"/>
      <c r="Y495" s="61"/>
      <c r="Z495" s="61"/>
      <c r="AA495" s="127"/>
      <c r="AB495" s="127"/>
      <c r="AC495" s="127"/>
      <c r="AD495" s="127"/>
      <c r="AE495" s="125"/>
      <c r="AF495" s="121"/>
      <c r="AG495" s="121"/>
      <c r="AH495" s="121"/>
      <c r="AI495" s="121"/>
      <c r="AJ495" s="121"/>
      <c r="AK495" s="123"/>
      <c r="AL495" s="123"/>
      <c r="AM495" s="123"/>
      <c r="AN495" s="123"/>
      <c r="AO495" s="123"/>
      <c r="AP495" s="123"/>
      <c r="AQ495" s="123"/>
      <c r="AR495" s="123"/>
      <c r="AS495" s="123"/>
      <c r="AT495" s="123"/>
      <c r="AU495" s="123"/>
      <c r="AV495" s="123"/>
      <c r="AW495" s="121"/>
      <c r="AX495" s="39"/>
    </row>
    <row r="496" spans="1:50" ht="12.75" customHeight="1">
      <c r="A496" s="119" t="s">
        <v>521</v>
      </c>
      <c r="B496" s="126" t="s">
        <v>522</v>
      </c>
      <c r="C496" s="50">
        <v>3833</v>
      </c>
      <c r="D496" s="61"/>
      <c r="E496" s="61"/>
      <c r="F496" s="61"/>
      <c r="G496" s="61"/>
      <c r="H496" s="61"/>
      <c r="I496" s="61"/>
      <c r="J496" s="61"/>
      <c r="K496" s="61"/>
      <c r="L496" s="61"/>
      <c r="M496" s="61"/>
      <c r="N496" s="61"/>
      <c r="O496" s="61"/>
      <c r="P496" s="61"/>
      <c r="Q496" s="61"/>
      <c r="R496" s="61"/>
      <c r="S496" s="61"/>
      <c r="T496" s="61"/>
      <c r="U496" s="61"/>
      <c r="V496" s="61"/>
      <c r="W496" s="61"/>
      <c r="X496" s="61"/>
      <c r="Y496" s="61"/>
      <c r="Z496" s="61"/>
      <c r="AA496" s="127"/>
      <c r="AB496" s="127"/>
      <c r="AC496" s="127"/>
      <c r="AD496" s="127"/>
      <c r="AE496" s="125"/>
      <c r="AF496" s="121">
        <f>SUM(AF497)</f>
        <v>0</v>
      </c>
      <c r="AG496" s="121">
        <f>SUM(AG497)</f>
        <v>0</v>
      </c>
      <c r="AH496" s="121">
        <f>SUM(AH497)</f>
        <v>0</v>
      </c>
      <c r="AI496" s="121">
        <f>SUM(AI497)</f>
        <v>0</v>
      </c>
      <c r="AJ496" s="121">
        <f>SUM(AJ497)</f>
        <v>0</v>
      </c>
      <c r="AK496" s="123">
        <f>SUM(AK497)</f>
        <v>0</v>
      </c>
      <c r="AL496" s="123">
        <f>SUM(AL497)</f>
        <v>0</v>
      </c>
      <c r="AM496" s="123">
        <f>SUM(AM497)</f>
        <v>0</v>
      </c>
      <c r="AN496" s="123">
        <f>SUM(AN497)</f>
        <v>0</v>
      </c>
      <c r="AO496" s="123">
        <f>SUM(AO497)</f>
        <v>0</v>
      </c>
      <c r="AP496" s="123">
        <f>SUM(AP497)</f>
        <v>0</v>
      </c>
      <c r="AQ496" s="123">
        <f>SUM(AQ497)</f>
        <v>0</v>
      </c>
      <c r="AR496" s="123">
        <f>SUM(AR497)</f>
        <v>0</v>
      </c>
      <c r="AS496" s="123">
        <f>SUM(AS497)</f>
        <v>0</v>
      </c>
      <c r="AT496" s="123">
        <f>SUM(AT497)</f>
        <v>0</v>
      </c>
      <c r="AU496" s="123">
        <f>SUM(AU497)</f>
        <v>0</v>
      </c>
      <c r="AV496" s="123">
        <f>SUM(AV497)</f>
        <v>0</v>
      </c>
      <c r="AW496" s="121">
        <f>SUM(AW497)</f>
        <v>0</v>
      </c>
      <c r="AX496" s="39"/>
    </row>
    <row r="497" spans="1:50" ht="12.75" customHeight="1">
      <c r="A497" s="100"/>
      <c r="B497" s="126"/>
      <c r="C497" s="50"/>
      <c r="D497" s="61"/>
      <c r="E497" s="61"/>
      <c r="F497" s="61"/>
      <c r="G497" s="61"/>
      <c r="H497" s="61"/>
      <c r="I497" s="61"/>
      <c r="J497" s="61"/>
      <c r="K497" s="61"/>
      <c r="L497" s="61"/>
      <c r="M497" s="61"/>
      <c r="N497" s="61"/>
      <c r="O497" s="61"/>
      <c r="P497" s="61"/>
      <c r="Q497" s="61"/>
      <c r="R497" s="61"/>
      <c r="S497" s="61"/>
      <c r="T497" s="61"/>
      <c r="U497" s="61"/>
      <c r="V497" s="61"/>
      <c r="W497" s="61"/>
      <c r="X497" s="61"/>
      <c r="Y497" s="61"/>
      <c r="Z497" s="61"/>
      <c r="AA497" s="127"/>
      <c r="AB497" s="127"/>
      <c r="AC497" s="127"/>
      <c r="AD497" s="127"/>
      <c r="AE497" s="125"/>
      <c r="AF497" s="121"/>
      <c r="AG497" s="121"/>
      <c r="AH497" s="121"/>
      <c r="AI497" s="121"/>
      <c r="AJ497" s="121"/>
      <c r="AK497" s="123"/>
      <c r="AL497" s="123"/>
      <c r="AM497" s="123"/>
      <c r="AN497" s="123"/>
      <c r="AO497" s="123"/>
      <c r="AP497" s="123"/>
      <c r="AQ497" s="123"/>
      <c r="AR497" s="123"/>
      <c r="AS497" s="123"/>
      <c r="AT497" s="123"/>
      <c r="AU497" s="123"/>
      <c r="AV497" s="123"/>
      <c r="AW497" s="121"/>
      <c r="AX497" s="39"/>
    </row>
    <row r="498" spans="1:50" ht="12.75" customHeight="1">
      <c r="A498" s="119" t="s">
        <v>523</v>
      </c>
      <c r="B498" s="126" t="s">
        <v>169</v>
      </c>
      <c r="C498" s="50">
        <v>3834</v>
      </c>
      <c r="D498" s="61"/>
      <c r="E498" s="61"/>
      <c r="F498" s="61"/>
      <c r="G498" s="61"/>
      <c r="H498" s="61"/>
      <c r="I498" s="61"/>
      <c r="J498" s="61"/>
      <c r="K498" s="61"/>
      <c r="L498" s="61"/>
      <c r="M498" s="61"/>
      <c r="N498" s="61"/>
      <c r="O498" s="61"/>
      <c r="P498" s="61"/>
      <c r="Q498" s="61"/>
      <c r="R498" s="61"/>
      <c r="S498" s="61"/>
      <c r="T498" s="61"/>
      <c r="U498" s="61"/>
      <c r="V498" s="61"/>
      <c r="W498" s="61"/>
      <c r="X498" s="61"/>
      <c r="Y498" s="61"/>
      <c r="Z498" s="61"/>
      <c r="AA498" s="127"/>
      <c r="AB498" s="127"/>
      <c r="AC498" s="127"/>
      <c r="AD498" s="127"/>
      <c r="AE498" s="125"/>
      <c r="AF498" s="121">
        <f>SUM(AF499)</f>
        <v>0</v>
      </c>
      <c r="AG498" s="121">
        <f>SUM(AG499)</f>
        <v>0</v>
      </c>
      <c r="AH498" s="121">
        <f>SUM(AH499)</f>
        <v>0</v>
      </c>
      <c r="AI498" s="121">
        <f>SUM(AI499)</f>
        <v>0</v>
      </c>
      <c r="AJ498" s="121">
        <f>SUM(AJ499)</f>
        <v>0</v>
      </c>
      <c r="AK498" s="123">
        <f>SUM(AK499)</f>
        <v>0</v>
      </c>
      <c r="AL498" s="123">
        <f>SUM(AL499)</f>
        <v>0</v>
      </c>
      <c r="AM498" s="123">
        <f>SUM(AM499)</f>
        <v>0</v>
      </c>
      <c r="AN498" s="123">
        <f>SUM(AN499)</f>
        <v>0</v>
      </c>
      <c r="AO498" s="123">
        <f>SUM(AO499)</f>
        <v>0</v>
      </c>
      <c r="AP498" s="123">
        <f>SUM(AP499)</f>
        <v>0</v>
      </c>
      <c r="AQ498" s="123">
        <f>SUM(AQ499)</f>
        <v>0</v>
      </c>
      <c r="AR498" s="123">
        <f>SUM(AR499)</f>
        <v>0</v>
      </c>
      <c r="AS498" s="123">
        <f>SUM(AS499)</f>
        <v>0</v>
      </c>
      <c r="AT498" s="123">
        <f>SUM(AT499)</f>
        <v>0</v>
      </c>
      <c r="AU498" s="123">
        <f>SUM(AU499)</f>
        <v>0</v>
      </c>
      <c r="AV498" s="123">
        <f>SUM(AV499)</f>
        <v>0</v>
      </c>
      <c r="AW498" s="121">
        <f>SUM(AW499)</f>
        <v>0</v>
      </c>
      <c r="AX498" s="39"/>
    </row>
    <row r="499" spans="1:50" ht="12.75" customHeight="1">
      <c r="A499" s="100"/>
      <c r="B499" s="126"/>
      <c r="C499" s="50"/>
      <c r="D499" s="61"/>
      <c r="E499" s="61"/>
      <c r="F499" s="61"/>
      <c r="G499" s="61"/>
      <c r="H499" s="61"/>
      <c r="I499" s="61"/>
      <c r="J499" s="61"/>
      <c r="K499" s="61"/>
      <c r="L499" s="61"/>
      <c r="M499" s="61"/>
      <c r="N499" s="61"/>
      <c r="O499" s="61"/>
      <c r="P499" s="61"/>
      <c r="Q499" s="61"/>
      <c r="R499" s="61"/>
      <c r="S499" s="61"/>
      <c r="T499" s="61"/>
      <c r="U499" s="61"/>
      <c r="V499" s="61"/>
      <c r="W499" s="61"/>
      <c r="X499" s="61"/>
      <c r="Y499" s="61"/>
      <c r="Z499" s="61"/>
      <c r="AA499" s="127"/>
      <c r="AB499" s="127"/>
      <c r="AC499" s="127"/>
      <c r="AD499" s="127"/>
      <c r="AE499" s="125"/>
      <c r="AF499" s="121"/>
      <c r="AG499" s="121"/>
      <c r="AH499" s="121"/>
      <c r="AI499" s="121"/>
      <c r="AJ499" s="121"/>
      <c r="AK499" s="123"/>
      <c r="AL499" s="123"/>
      <c r="AM499" s="123"/>
      <c r="AN499" s="123"/>
      <c r="AO499" s="123"/>
      <c r="AP499" s="123"/>
      <c r="AQ499" s="123"/>
      <c r="AR499" s="123"/>
      <c r="AS499" s="123"/>
      <c r="AT499" s="123"/>
      <c r="AU499" s="123"/>
      <c r="AV499" s="123"/>
      <c r="AW499" s="121"/>
      <c r="AX499" s="39"/>
    </row>
    <row r="500" spans="1:50" ht="12.75" customHeight="1">
      <c r="A500" s="119" t="s">
        <v>524</v>
      </c>
      <c r="B500" s="126" t="s">
        <v>525</v>
      </c>
      <c r="C500" s="50">
        <v>3835</v>
      </c>
      <c r="D500" s="61"/>
      <c r="E500" s="61"/>
      <c r="F500" s="61"/>
      <c r="G500" s="61"/>
      <c r="H500" s="61"/>
      <c r="I500" s="61"/>
      <c r="J500" s="61"/>
      <c r="K500" s="61"/>
      <c r="L500" s="61"/>
      <c r="M500" s="61"/>
      <c r="N500" s="61"/>
      <c r="O500" s="61"/>
      <c r="P500" s="61"/>
      <c r="Q500" s="61"/>
      <c r="R500" s="61"/>
      <c r="S500" s="61"/>
      <c r="T500" s="61"/>
      <c r="U500" s="61"/>
      <c r="V500" s="61"/>
      <c r="W500" s="61"/>
      <c r="X500" s="61"/>
      <c r="Y500" s="61"/>
      <c r="Z500" s="61"/>
      <c r="AA500" s="127"/>
      <c r="AB500" s="127"/>
      <c r="AC500" s="127"/>
      <c r="AD500" s="127"/>
      <c r="AE500" s="125"/>
      <c r="AF500" s="121">
        <f>SUM(AF501)</f>
        <v>0</v>
      </c>
      <c r="AG500" s="121">
        <f>SUM(AG501)</f>
        <v>0</v>
      </c>
      <c r="AH500" s="121">
        <f>SUM(AH501)</f>
        <v>0</v>
      </c>
      <c r="AI500" s="121">
        <f>SUM(AI501)</f>
        <v>0</v>
      </c>
      <c r="AJ500" s="121">
        <f>SUM(AJ501)</f>
        <v>0</v>
      </c>
      <c r="AK500" s="123">
        <f>SUM(AK501)</f>
        <v>0</v>
      </c>
      <c r="AL500" s="123">
        <f>SUM(AL501)</f>
        <v>0</v>
      </c>
      <c r="AM500" s="123">
        <f>SUM(AM501)</f>
        <v>0</v>
      </c>
      <c r="AN500" s="123">
        <f>SUM(AN501)</f>
        <v>0</v>
      </c>
      <c r="AO500" s="123">
        <f>SUM(AO501)</f>
        <v>0</v>
      </c>
      <c r="AP500" s="123">
        <f>SUM(AP501)</f>
        <v>0</v>
      </c>
      <c r="AQ500" s="123">
        <f>SUM(AQ501)</f>
        <v>0</v>
      </c>
      <c r="AR500" s="123">
        <f>SUM(AR501)</f>
        <v>0</v>
      </c>
      <c r="AS500" s="123">
        <f>SUM(AS501)</f>
        <v>0</v>
      </c>
      <c r="AT500" s="123">
        <f>SUM(AT501)</f>
        <v>0</v>
      </c>
      <c r="AU500" s="123">
        <f>SUM(AU501)</f>
        <v>0</v>
      </c>
      <c r="AV500" s="123">
        <f>SUM(AV501)</f>
        <v>0</v>
      </c>
      <c r="AW500" s="121">
        <f>SUM(AW501)</f>
        <v>0</v>
      </c>
      <c r="AX500" s="39"/>
    </row>
    <row r="501" spans="1:50" ht="12.75" customHeight="1">
      <c r="A501" s="100"/>
      <c r="B501" s="126"/>
      <c r="C501" s="50"/>
      <c r="D501" s="61"/>
      <c r="E501" s="61"/>
      <c r="F501" s="61"/>
      <c r="G501" s="61"/>
      <c r="H501" s="61"/>
      <c r="I501" s="61"/>
      <c r="J501" s="61"/>
      <c r="K501" s="61"/>
      <c r="L501" s="61"/>
      <c r="M501" s="61"/>
      <c r="N501" s="61"/>
      <c r="O501" s="61"/>
      <c r="P501" s="61"/>
      <c r="Q501" s="61"/>
      <c r="R501" s="61"/>
      <c r="S501" s="61"/>
      <c r="T501" s="61"/>
      <c r="U501" s="61"/>
      <c r="V501" s="61"/>
      <c r="W501" s="61"/>
      <c r="X501" s="61"/>
      <c r="Y501" s="61"/>
      <c r="Z501" s="61"/>
      <c r="AA501" s="127"/>
      <c r="AB501" s="127"/>
      <c r="AC501" s="127"/>
      <c r="AD501" s="127"/>
      <c r="AE501" s="125"/>
      <c r="AF501" s="121"/>
      <c r="AG501" s="121"/>
      <c r="AH501" s="121"/>
      <c r="AI501" s="121"/>
      <c r="AJ501" s="121"/>
      <c r="AK501" s="123"/>
      <c r="AL501" s="123"/>
      <c r="AM501" s="123"/>
      <c r="AN501" s="123"/>
      <c r="AO501" s="123"/>
      <c r="AP501" s="123"/>
      <c r="AQ501" s="123"/>
      <c r="AR501" s="123"/>
      <c r="AS501" s="123"/>
      <c r="AT501" s="123"/>
      <c r="AU501" s="123"/>
      <c r="AV501" s="123"/>
      <c r="AW501" s="121"/>
      <c r="AX501" s="39"/>
    </row>
    <row r="502" spans="1:50" ht="12.75" customHeight="1">
      <c r="A502" s="119" t="s">
        <v>526</v>
      </c>
      <c r="B502" s="126" t="s">
        <v>527</v>
      </c>
      <c r="C502" s="50">
        <v>3836</v>
      </c>
      <c r="D502" s="61"/>
      <c r="E502" s="61"/>
      <c r="F502" s="61"/>
      <c r="G502" s="61"/>
      <c r="H502" s="61"/>
      <c r="I502" s="61"/>
      <c r="J502" s="61"/>
      <c r="K502" s="61"/>
      <c r="L502" s="61"/>
      <c r="M502" s="61"/>
      <c r="N502" s="61"/>
      <c r="O502" s="61"/>
      <c r="P502" s="61"/>
      <c r="Q502" s="61"/>
      <c r="R502" s="61"/>
      <c r="S502" s="61"/>
      <c r="T502" s="61"/>
      <c r="U502" s="61"/>
      <c r="V502" s="61"/>
      <c r="W502" s="61"/>
      <c r="X502" s="61"/>
      <c r="Y502" s="61"/>
      <c r="Z502" s="61"/>
      <c r="AA502" s="140"/>
      <c r="AB502" s="61"/>
      <c r="AC502" s="61"/>
      <c r="AD502" s="61"/>
      <c r="AE502" s="125"/>
      <c r="AF502" s="121">
        <f>SUM(AF503)</f>
        <v>0</v>
      </c>
      <c r="AG502" s="121">
        <f>SUM(AG503)</f>
        <v>0</v>
      </c>
      <c r="AH502" s="121">
        <f>SUM(AH503)</f>
        <v>0</v>
      </c>
      <c r="AI502" s="121">
        <f>SUM(AI503)</f>
        <v>0</v>
      </c>
      <c r="AJ502" s="121">
        <f>SUM(AJ503)</f>
        <v>0</v>
      </c>
      <c r="AK502" s="123">
        <f>SUM(AK503)</f>
        <v>0</v>
      </c>
      <c r="AL502" s="123">
        <f>SUM(AL503)</f>
        <v>0</v>
      </c>
      <c r="AM502" s="123">
        <f>SUM(AM503)</f>
        <v>0</v>
      </c>
      <c r="AN502" s="123">
        <f>SUM(AN503)</f>
        <v>0</v>
      </c>
      <c r="AO502" s="123">
        <f>SUM(AO503)</f>
        <v>0</v>
      </c>
      <c r="AP502" s="123">
        <f>SUM(AP503)</f>
        <v>0</v>
      </c>
      <c r="AQ502" s="123">
        <f>SUM(AQ503)</f>
        <v>0</v>
      </c>
      <c r="AR502" s="123">
        <f>SUM(AR503)</f>
        <v>0</v>
      </c>
      <c r="AS502" s="123">
        <f>SUM(AS503)</f>
        <v>0</v>
      </c>
      <c r="AT502" s="123">
        <f>SUM(AT503)</f>
        <v>0</v>
      </c>
      <c r="AU502" s="123">
        <f>SUM(AU503)</f>
        <v>0</v>
      </c>
      <c r="AV502" s="123">
        <f>SUM(AV503)</f>
        <v>0</v>
      </c>
      <c r="AW502" s="121">
        <f>SUM(AW503)</f>
        <v>0</v>
      </c>
      <c r="AX502" s="39"/>
    </row>
    <row r="503" spans="1:50" ht="12.75" customHeight="1">
      <c r="A503" s="100"/>
      <c r="B503" s="126"/>
      <c r="C503" s="50"/>
      <c r="D503" s="61"/>
      <c r="E503" s="61"/>
      <c r="F503" s="61"/>
      <c r="G503" s="61"/>
      <c r="H503" s="61"/>
      <c r="I503" s="61"/>
      <c r="J503" s="61"/>
      <c r="K503" s="61"/>
      <c r="L503" s="61"/>
      <c r="M503" s="61"/>
      <c r="N503" s="61"/>
      <c r="O503" s="61"/>
      <c r="P503" s="61"/>
      <c r="Q503" s="61"/>
      <c r="R503" s="61"/>
      <c r="S503" s="61"/>
      <c r="T503" s="61"/>
      <c r="U503" s="61"/>
      <c r="V503" s="61"/>
      <c r="W503" s="61"/>
      <c r="X503" s="61"/>
      <c r="Y503" s="61"/>
      <c r="Z503" s="61"/>
      <c r="AA503" s="140"/>
      <c r="AB503" s="61"/>
      <c r="AC503" s="61"/>
      <c r="AD503" s="61"/>
      <c r="AE503" s="125"/>
      <c r="AF503" s="121"/>
      <c r="AG503" s="121"/>
      <c r="AH503" s="121"/>
      <c r="AI503" s="121"/>
      <c r="AJ503" s="121"/>
      <c r="AK503" s="123"/>
      <c r="AL503" s="123"/>
      <c r="AM503" s="123"/>
      <c r="AN503" s="123"/>
      <c r="AO503" s="123"/>
      <c r="AP503" s="123"/>
      <c r="AQ503" s="123"/>
      <c r="AR503" s="123"/>
      <c r="AS503" s="123"/>
      <c r="AT503" s="123"/>
      <c r="AU503" s="123"/>
      <c r="AV503" s="123"/>
      <c r="AW503" s="121"/>
      <c r="AX503" s="39"/>
    </row>
    <row r="504" spans="1:50" ht="12.75" customHeight="1">
      <c r="A504" s="119" t="s">
        <v>528</v>
      </c>
      <c r="B504" s="126" t="s">
        <v>94</v>
      </c>
      <c r="C504" s="50">
        <v>3837</v>
      </c>
      <c r="D504" s="61"/>
      <c r="E504" s="61"/>
      <c r="F504" s="61"/>
      <c r="G504" s="61"/>
      <c r="H504" s="61"/>
      <c r="I504" s="61"/>
      <c r="J504" s="61"/>
      <c r="K504" s="61"/>
      <c r="L504" s="61"/>
      <c r="M504" s="61"/>
      <c r="N504" s="61"/>
      <c r="O504" s="61"/>
      <c r="P504" s="61"/>
      <c r="Q504" s="61"/>
      <c r="R504" s="61"/>
      <c r="S504" s="61"/>
      <c r="T504" s="61"/>
      <c r="U504" s="61"/>
      <c r="V504" s="61"/>
      <c r="W504" s="61"/>
      <c r="X504" s="61"/>
      <c r="Y504" s="61"/>
      <c r="Z504" s="61"/>
      <c r="AA504" s="140"/>
      <c r="AB504" s="61"/>
      <c r="AC504" s="61"/>
      <c r="AD504" s="61"/>
      <c r="AE504" s="125"/>
      <c r="AF504" s="121">
        <f>SUM(AF505)</f>
        <v>0</v>
      </c>
      <c r="AG504" s="121">
        <f>SUM(AG505)</f>
        <v>0</v>
      </c>
      <c r="AH504" s="121">
        <f>SUM(AH505)</f>
        <v>0</v>
      </c>
      <c r="AI504" s="121">
        <f>SUM(AI505)</f>
        <v>0</v>
      </c>
      <c r="AJ504" s="121">
        <f>SUM(AJ505)</f>
        <v>0</v>
      </c>
      <c r="AK504" s="123">
        <f>SUM(AK505)</f>
        <v>0</v>
      </c>
      <c r="AL504" s="123">
        <f>SUM(AL505)</f>
        <v>0</v>
      </c>
      <c r="AM504" s="123">
        <f>SUM(AM505)</f>
        <v>0</v>
      </c>
      <c r="AN504" s="123">
        <f>SUM(AN505)</f>
        <v>0</v>
      </c>
      <c r="AO504" s="123">
        <f>SUM(AO505)</f>
        <v>0</v>
      </c>
      <c r="AP504" s="123">
        <f>SUM(AP505)</f>
        <v>0</v>
      </c>
      <c r="AQ504" s="123">
        <f>SUM(AQ505)</f>
        <v>0</v>
      </c>
      <c r="AR504" s="123">
        <f>SUM(AR505)</f>
        <v>0</v>
      </c>
      <c r="AS504" s="123">
        <f>SUM(AS505)</f>
        <v>0</v>
      </c>
      <c r="AT504" s="123">
        <f>SUM(AT505)</f>
        <v>0</v>
      </c>
      <c r="AU504" s="123">
        <f>SUM(AU505)</f>
        <v>0</v>
      </c>
      <c r="AV504" s="123">
        <f>SUM(AV505)</f>
        <v>0</v>
      </c>
      <c r="AW504" s="121">
        <f>SUM(AW505)</f>
        <v>0</v>
      </c>
      <c r="AX504" s="39"/>
    </row>
    <row r="505" spans="1:50" ht="12.75" customHeight="1">
      <c r="A505" s="100"/>
      <c r="B505" s="126"/>
      <c r="C505" s="50"/>
      <c r="D505" s="61"/>
      <c r="E505" s="61"/>
      <c r="F505" s="61"/>
      <c r="G505" s="61"/>
      <c r="H505" s="61"/>
      <c r="I505" s="61"/>
      <c r="J505" s="61"/>
      <c r="K505" s="61"/>
      <c r="L505" s="61"/>
      <c r="M505" s="61"/>
      <c r="N505" s="61"/>
      <c r="O505" s="61"/>
      <c r="P505" s="61"/>
      <c r="Q505" s="61"/>
      <c r="R505" s="61"/>
      <c r="S505" s="61"/>
      <c r="T505" s="61"/>
      <c r="U505" s="61"/>
      <c r="V505" s="61"/>
      <c r="W505" s="61"/>
      <c r="X505" s="61"/>
      <c r="Y505" s="61"/>
      <c r="Z505" s="61"/>
      <c r="AA505" s="140"/>
      <c r="AB505" s="61"/>
      <c r="AC505" s="61"/>
      <c r="AD505" s="61"/>
      <c r="AE505" s="125"/>
      <c r="AF505" s="121"/>
      <c r="AG505" s="121"/>
      <c r="AH505" s="121"/>
      <c r="AI505" s="121"/>
      <c r="AJ505" s="121"/>
      <c r="AK505" s="123"/>
      <c r="AL505" s="123"/>
      <c r="AM505" s="123"/>
      <c r="AN505" s="123"/>
      <c r="AO505" s="123"/>
      <c r="AP505" s="123"/>
      <c r="AQ505" s="123"/>
      <c r="AR505" s="123"/>
      <c r="AS505" s="123"/>
      <c r="AT505" s="123"/>
      <c r="AU505" s="123"/>
      <c r="AV505" s="123"/>
      <c r="AW505" s="121"/>
      <c r="AX505" s="39"/>
    </row>
    <row r="506" spans="1:50" ht="26.25" customHeight="1">
      <c r="A506" s="119" t="s">
        <v>529</v>
      </c>
      <c r="B506" s="126" t="s">
        <v>530</v>
      </c>
      <c r="C506" s="50">
        <v>3838</v>
      </c>
      <c r="D506" s="58" t="s">
        <v>151</v>
      </c>
      <c r="E506" s="58" t="s">
        <v>200</v>
      </c>
      <c r="F506" s="58" t="s">
        <v>201</v>
      </c>
      <c r="G506" s="61"/>
      <c r="H506" s="61"/>
      <c r="I506" s="61"/>
      <c r="J506" s="61"/>
      <c r="K506" s="61"/>
      <c r="L506" s="61"/>
      <c r="M506" s="61"/>
      <c r="N506" s="61"/>
      <c r="O506" s="61"/>
      <c r="P506" s="61"/>
      <c r="Q506" s="61"/>
      <c r="R506" s="61"/>
      <c r="S506" s="61"/>
      <c r="T506" s="61"/>
      <c r="U506" s="61"/>
      <c r="V506" s="61"/>
      <c r="W506" s="61"/>
      <c r="X506" s="61"/>
      <c r="Y506" s="61"/>
      <c r="Z506" s="61"/>
      <c r="AA506" s="140"/>
      <c r="AB506" s="61"/>
      <c r="AC506" s="61"/>
      <c r="AD506" s="61"/>
      <c r="AE506" s="125"/>
      <c r="AF506" s="121">
        <f>SUM(AF507)</f>
        <v>0</v>
      </c>
      <c r="AG506" s="121">
        <f>SUM(AG507)</f>
        <v>0</v>
      </c>
      <c r="AH506" s="121">
        <f>SUM(AH507)</f>
        <v>0</v>
      </c>
      <c r="AI506" s="121">
        <f>SUM(AI507)</f>
        <v>0</v>
      </c>
      <c r="AJ506" s="121">
        <f>SUM(AJ507)</f>
        <v>0</v>
      </c>
      <c r="AK506" s="123">
        <f>SUM(AK507)</f>
        <v>0</v>
      </c>
      <c r="AL506" s="123">
        <f>SUM(AL507)</f>
        <v>0</v>
      </c>
      <c r="AM506" s="123">
        <f>SUM(AM507)</f>
        <v>0</v>
      </c>
      <c r="AN506" s="123">
        <f>SUM(AN507)</f>
        <v>0</v>
      </c>
      <c r="AO506" s="123">
        <f>SUM(AO507)</f>
        <v>0</v>
      </c>
      <c r="AP506" s="123">
        <f>SUM(AP507)</f>
        <v>0</v>
      </c>
      <c r="AQ506" s="123">
        <f>SUM(AQ507)</f>
        <v>0</v>
      </c>
      <c r="AR506" s="123">
        <f>SUM(AR507)</f>
        <v>0</v>
      </c>
      <c r="AS506" s="123">
        <f>SUM(AS507)</f>
        <v>0</v>
      </c>
      <c r="AT506" s="123">
        <f>SUM(AT507)</f>
        <v>0</v>
      </c>
      <c r="AU506" s="123">
        <f>SUM(AU507)</f>
        <v>0</v>
      </c>
      <c r="AV506" s="123">
        <f>SUM(AV507)</f>
        <v>0</v>
      </c>
      <c r="AW506" s="121">
        <f>SUM(AW507)</f>
        <v>0</v>
      </c>
      <c r="AX506" s="39"/>
    </row>
    <row r="507" spans="1:50" ht="12.75" customHeight="1">
      <c r="A507" s="100"/>
      <c r="B507" s="126"/>
      <c r="C507" s="50"/>
      <c r="D507" s="61"/>
      <c r="E507" s="61"/>
      <c r="F507" s="61"/>
      <c r="G507" s="61"/>
      <c r="H507" s="61"/>
      <c r="I507" s="61"/>
      <c r="J507" s="61"/>
      <c r="K507" s="61"/>
      <c r="L507" s="61"/>
      <c r="M507" s="61"/>
      <c r="N507" s="61"/>
      <c r="O507" s="61"/>
      <c r="P507" s="61"/>
      <c r="Q507" s="61"/>
      <c r="R507" s="61"/>
      <c r="S507" s="61"/>
      <c r="T507" s="61"/>
      <c r="U507" s="61"/>
      <c r="V507" s="61"/>
      <c r="W507" s="61"/>
      <c r="X507" s="61"/>
      <c r="Y507" s="61"/>
      <c r="Z507" s="61"/>
      <c r="AA507" s="140"/>
      <c r="AB507" s="61"/>
      <c r="AC507" s="61"/>
      <c r="AD507" s="61"/>
      <c r="AE507" s="125" t="s">
        <v>58</v>
      </c>
      <c r="AF507" s="121"/>
      <c r="AG507" s="121"/>
      <c r="AH507" s="121"/>
      <c r="AI507" s="121"/>
      <c r="AJ507" s="121"/>
      <c r="AK507" s="123"/>
      <c r="AL507" s="123"/>
      <c r="AM507" s="123"/>
      <c r="AN507" s="123"/>
      <c r="AO507" s="123"/>
      <c r="AP507" s="123"/>
      <c r="AQ507" s="123"/>
      <c r="AR507" s="123"/>
      <c r="AS507" s="123"/>
      <c r="AT507" s="123"/>
      <c r="AU507" s="123"/>
      <c r="AV507" s="123"/>
      <c r="AW507" s="121"/>
      <c r="AX507" s="39"/>
    </row>
    <row r="508" spans="1:50" ht="24.75" customHeight="1">
      <c r="A508" s="119" t="s">
        <v>531</v>
      </c>
      <c r="B508" s="126" t="s">
        <v>532</v>
      </c>
      <c r="C508" s="50">
        <v>3839</v>
      </c>
      <c r="D508" s="61"/>
      <c r="E508" s="61"/>
      <c r="F508" s="61"/>
      <c r="G508" s="61"/>
      <c r="H508" s="61"/>
      <c r="I508" s="61"/>
      <c r="J508" s="61"/>
      <c r="K508" s="61"/>
      <c r="L508" s="61"/>
      <c r="M508" s="61"/>
      <c r="N508" s="61"/>
      <c r="O508" s="61"/>
      <c r="P508" s="61"/>
      <c r="Q508" s="61"/>
      <c r="R508" s="61"/>
      <c r="S508" s="61"/>
      <c r="T508" s="61"/>
      <c r="U508" s="61"/>
      <c r="V508" s="61"/>
      <c r="W508" s="61"/>
      <c r="X508" s="61"/>
      <c r="Y508" s="61"/>
      <c r="Z508" s="61"/>
      <c r="AA508" s="140"/>
      <c r="AB508" s="61"/>
      <c r="AC508" s="61"/>
      <c r="AD508" s="61"/>
      <c r="AE508" s="125"/>
      <c r="AF508" s="121">
        <f>SUM(AF509)</f>
        <v>0</v>
      </c>
      <c r="AG508" s="121">
        <f>SUM(AG509)</f>
        <v>0</v>
      </c>
      <c r="AH508" s="121">
        <f>SUM(AH509)</f>
        <v>0</v>
      </c>
      <c r="AI508" s="121">
        <f>SUM(AI509)</f>
        <v>0</v>
      </c>
      <c r="AJ508" s="121">
        <f>SUM(AJ509)</f>
        <v>0</v>
      </c>
      <c r="AK508" s="123">
        <f>SUM(AK509)</f>
        <v>0</v>
      </c>
      <c r="AL508" s="123">
        <f>SUM(AL509)</f>
        <v>0</v>
      </c>
      <c r="AM508" s="123">
        <f>SUM(AM509)</f>
        <v>0</v>
      </c>
      <c r="AN508" s="123">
        <f>SUM(AN509)</f>
        <v>0</v>
      </c>
      <c r="AO508" s="123">
        <f>SUM(AO509)</f>
        <v>0</v>
      </c>
      <c r="AP508" s="123">
        <f>SUM(AP509)</f>
        <v>0</v>
      </c>
      <c r="AQ508" s="123">
        <f>SUM(AQ509)</f>
        <v>0</v>
      </c>
      <c r="AR508" s="123">
        <f>SUM(AR509)</f>
        <v>0</v>
      </c>
      <c r="AS508" s="123">
        <f>SUM(AS509)</f>
        <v>0</v>
      </c>
      <c r="AT508" s="123">
        <f>SUM(AT509)</f>
        <v>0</v>
      </c>
      <c r="AU508" s="123">
        <f>SUM(AU509)</f>
        <v>0</v>
      </c>
      <c r="AV508" s="123">
        <f>SUM(AV509)</f>
        <v>0</v>
      </c>
      <c r="AW508" s="121">
        <f>SUM(AW509)</f>
        <v>0</v>
      </c>
      <c r="AX508" s="39"/>
    </row>
    <row r="509" spans="1:50" ht="12.75" customHeight="1">
      <c r="A509" s="100"/>
      <c r="B509" s="126"/>
      <c r="C509" s="50"/>
      <c r="D509" s="61"/>
      <c r="E509" s="61"/>
      <c r="F509" s="61"/>
      <c r="G509" s="61"/>
      <c r="H509" s="61"/>
      <c r="I509" s="61"/>
      <c r="J509" s="61"/>
      <c r="K509" s="61"/>
      <c r="L509" s="61"/>
      <c r="M509" s="61"/>
      <c r="N509" s="61"/>
      <c r="O509" s="61"/>
      <c r="P509" s="61"/>
      <c r="Q509" s="61"/>
      <c r="R509" s="61"/>
      <c r="S509" s="61"/>
      <c r="T509" s="61"/>
      <c r="U509" s="61"/>
      <c r="V509" s="61"/>
      <c r="W509" s="61"/>
      <c r="X509" s="61"/>
      <c r="Y509" s="61"/>
      <c r="Z509" s="61"/>
      <c r="AA509" s="140"/>
      <c r="AB509" s="61"/>
      <c r="AC509" s="61"/>
      <c r="AD509" s="61"/>
      <c r="AE509" s="125"/>
      <c r="AF509" s="121"/>
      <c r="AG509" s="121"/>
      <c r="AH509" s="121"/>
      <c r="AI509" s="121"/>
      <c r="AJ509" s="121"/>
      <c r="AK509" s="123"/>
      <c r="AL509" s="123"/>
      <c r="AM509" s="123"/>
      <c r="AN509" s="123"/>
      <c r="AO509" s="123"/>
      <c r="AP509" s="123"/>
      <c r="AQ509" s="123"/>
      <c r="AR509" s="123"/>
      <c r="AS509" s="123"/>
      <c r="AT509" s="123"/>
      <c r="AU509" s="123"/>
      <c r="AV509" s="123"/>
      <c r="AW509" s="121"/>
      <c r="AX509" s="39"/>
    </row>
    <row r="510" spans="1:50" ht="12.75" customHeight="1">
      <c r="A510" s="119" t="s">
        <v>533</v>
      </c>
      <c r="B510" s="126" t="s">
        <v>534</v>
      </c>
      <c r="C510" s="50">
        <v>3840</v>
      </c>
      <c r="D510" s="61"/>
      <c r="E510" s="61"/>
      <c r="F510" s="61"/>
      <c r="G510" s="61"/>
      <c r="H510" s="61"/>
      <c r="I510" s="61"/>
      <c r="J510" s="61"/>
      <c r="K510" s="61"/>
      <c r="L510" s="61"/>
      <c r="M510" s="61"/>
      <c r="N510" s="61"/>
      <c r="O510" s="61"/>
      <c r="P510" s="61"/>
      <c r="Q510" s="61"/>
      <c r="R510" s="61"/>
      <c r="S510" s="61"/>
      <c r="T510" s="61"/>
      <c r="U510" s="61"/>
      <c r="V510" s="61"/>
      <c r="W510" s="61"/>
      <c r="X510" s="61"/>
      <c r="Y510" s="61"/>
      <c r="Z510" s="61"/>
      <c r="AA510" s="140"/>
      <c r="AB510" s="61"/>
      <c r="AC510" s="61"/>
      <c r="AD510" s="61"/>
      <c r="AE510" s="125"/>
      <c r="AF510" s="121">
        <f>SUM(AF511)</f>
        <v>0</v>
      </c>
      <c r="AG510" s="121">
        <f>SUM(AG511)</f>
        <v>0</v>
      </c>
      <c r="AH510" s="121">
        <f>SUM(AH511)</f>
        <v>0</v>
      </c>
      <c r="AI510" s="121">
        <f>SUM(AI511)</f>
        <v>0</v>
      </c>
      <c r="AJ510" s="121">
        <f>SUM(AJ511)</f>
        <v>0</v>
      </c>
      <c r="AK510" s="123">
        <f>SUM(AK511)</f>
        <v>0</v>
      </c>
      <c r="AL510" s="123">
        <f>SUM(AL511)</f>
        <v>0</v>
      </c>
      <c r="AM510" s="123">
        <f>SUM(AM511)</f>
        <v>0</v>
      </c>
      <c r="AN510" s="123">
        <f>SUM(AN511)</f>
        <v>0</v>
      </c>
      <c r="AO510" s="123">
        <f>SUM(AO511)</f>
        <v>0</v>
      </c>
      <c r="AP510" s="123">
        <f>SUM(AP511)</f>
        <v>0</v>
      </c>
      <c r="AQ510" s="123">
        <f>SUM(AQ511)</f>
        <v>0</v>
      </c>
      <c r="AR510" s="123">
        <f>SUM(AR511)</f>
        <v>0</v>
      </c>
      <c r="AS510" s="123">
        <f>SUM(AS511)</f>
        <v>0</v>
      </c>
      <c r="AT510" s="123">
        <f>SUM(AT511)</f>
        <v>0</v>
      </c>
      <c r="AU510" s="123">
        <f>SUM(AU511)</f>
        <v>0</v>
      </c>
      <c r="AV510" s="123">
        <f>SUM(AV511)</f>
        <v>0</v>
      </c>
      <c r="AW510" s="121">
        <f>SUM(AW511)</f>
        <v>0</v>
      </c>
      <c r="AX510" s="39"/>
    </row>
    <row r="511" spans="1:50" ht="12.75" customHeight="1">
      <c r="A511" s="100"/>
      <c r="B511" s="126"/>
      <c r="C511" s="50"/>
      <c r="D511" s="61"/>
      <c r="E511" s="61"/>
      <c r="F511" s="61"/>
      <c r="G511" s="61"/>
      <c r="H511" s="61"/>
      <c r="I511" s="61"/>
      <c r="J511" s="61"/>
      <c r="K511" s="61"/>
      <c r="L511" s="61"/>
      <c r="M511" s="61"/>
      <c r="N511" s="61"/>
      <c r="O511" s="61"/>
      <c r="P511" s="61"/>
      <c r="Q511" s="61"/>
      <c r="R511" s="61"/>
      <c r="S511" s="61"/>
      <c r="T511" s="61"/>
      <c r="U511" s="61"/>
      <c r="V511" s="61"/>
      <c r="W511" s="61"/>
      <c r="X511" s="61"/>
      <c r="Y511" s="61"/>
      <c r="Z511" s="61"/>
      <c r="AA511" s="140"/>
      <c r="AB511" s="61"/>
      <c r="AC511" s="61"/>
      <c r="AD511" s="61"/>
      <c r="AE511" s="125"/>
      <c r="AF511" s="121"/>
      <c r="AG511" s="121"/>
      <c r="AH511" s="121"/>
      <c r="AI511" s="121"/>
      <c r="AJ511" s="121"/>
      <c r="AK511" s="123"/>
      <c r="AL511" s="123"/>
      <c r="AM511" s="123"/>
      <c r="AN511" s="123"/>
      <c r="AO511" s="123"/>
      <c r="AP511" s="123"/>
      <c r="AQ511" s="123"/>
      <c r="AR511" s="123"/>
      <c r="AS511" s="123"/>
      <c r="AT511" s="123"/>
      <c r="AU511" s="123"/>
      <c r="AV511" s="123"/>
      <c r="AW511" s="121"/>
      <c r="AX511" s="39"/>
    </row>
    <row r="512" spans="1:50" ht="40.5" customHeight="1">
      <c r="A512" s="119" t="s">
        <v>535</v>
      </c>
      <c r="B512" s="126" t="s">
        <v>536</v>
      </c>
      <c r="C512" s="50">
        <v>3841</v>
      </c>
      <c r="D512" s="61"/>
      <c r="E512" s="61"/>
      <c r="F512" s="61"/>
      <c r="G512" s="61"/>
      <c r="H512" s="61"/>
      <c r="I512" s="61"/>
      <c r="J512" s="61"/>
      <c r="K512" s="61"/>
      <c r="L512" s="61"/>
      <c r="M512" s="61"/>
      <c r="N512" s="61"/>
      <c r="O512" s="61"/>
      <c r="P512" s="61"/>
      <c r="Q512" s="61"/>
      <c r="R512" s="61"/>
      <c r="S512" s="61"/>
      <c r="T512" s="61"/>
      <c r="U512" s="61"/>
      <c r="V512" s="61"/>
      <c r="W512" s="61"/>
      <c r="X512" s="61"/>
      <c r="Y512" s="61"/>
      <c r="Z512" s="61"/>
      <c r="AA512" s="141"/>
      <c r="AB512" s="61"/>
      <c r="AC512" s="142"/>
      <c r="AD512" s="142"/>
      <c r="AE512" s="125"/>
      <c r="AF512" s="121"/>
      <c r="AG512" s="121"/>
      <c r="AH512" s="121"/>
      <c r="AI512" s="121"/>
      <c r="AJ512" s="121"/>
      <c r="AK512" s="123"/>
      <c r="AL512" s="123"/>
      <c r="AM512" s="123"/>
      <c r="AN512" s="123"/>
      <c r="AO512" s="123"/>
      <c r="AP512" s="123"/>
      <c r="AQ512" s="123"/>
      <c r="AR512" s="123"/>
      <c r="AS512" s="123"/>
      <c r="AT512" s="123"/>
      <c r="AU512" s="123"/>
      <c r="AV512" s="123"/>
      <c r="AW512" s="121"/>
      <c r="AX512" s="39"/>
    </row>
    <row r="513" spans="1:50" ht="12" customHeight="1">
      <c r="A513" s="119"/>
      <c r="B513" s="143"/>
      <c r="C513" s="50"/>
      <c r="D513" s="61"/>
      <c r="E513" s="61"/>
      <c r="F513" s="61"/>
      <c r="G513" s="61"/>
      <c r="H513" s="61"/>
      <c r="I513" s="61"/>
      <c r="J513" s="61"/>
      <c r="K513" s="61"/>
      <c r="L513" s="61"/>
      <c r="M513" s="61"/>
      <c r="N513" s="61"/>
      <c r="O513" s="61"/>
      <c r="P513" s="61"/>
      <c r="Q513" s="61"/>
      <c r="R513" s="61"/>
      <c r="S513" s="61"/>
      <c r="T513" s="61"/>
      <c r="U513" s="61"/>
      <c r="V513" s="61"/>
      <c r="W513" s="61"/>
      <c r="X513" s="61"/>
      <c r="Y513" s="61"/>
      <c r="Z513" s="61"/>
      <c r="AA513" s="141"/>
      <c r="AB513" s="61"/>
      <c r="AC513" s="142"/>
      <c r="AD513" s="142"/>
      <c r="AE513" s="125"/>
      <c r="AF513" s="121"/>
      <c r="AG513" s="121"/>
      <c r="AH513" s="121"/>
      <c r="AI513" s="121"/>
      <c r="AJ513" s="121"/>
      <c r="AK513" s="123"/>
      <c r="AL513" s="123"/>
      <c r="AM513" s="123"/>
      <c r="AN513" s="123"/>
      <c r="AO513" s="123"/>
      <c r="AP513" s="123"/>
      <c r="AQ513" s="123"/>
      <c r="AR513" s="123"/>
      <c r="AS513" s="123"/>
      <c r="AT513" s="123"/>
      <c r="AU513" s="123"/>
      <c r="AV513" s="123"/>
      <c r="AW513" s="121"/>
      <c r="AX513" s="39"/>
    </row>
    <row r="514" spans="1:50" ht="63" customHeight="1">
      <c r="A514" s="98" t="s">
        <v>537</v>
      </c>
      <c r="B514" s="144" t="s">
        <v>538</v>
      </c>
      <c r="C514" s="72">
        <v>3900</v>
      </c>
      <c r="D514" s="112" t="s">
        <v>194</v>
      </c>
      <c r="E514" s="112" t="s">
        <v>194</v>
      </c>
      <c r="F514" s="112" t="s">
        <v>194</v>
      </c>
      <c r="G514" s="112" t="s">
        <v>194</v>
      </c>
      <c r="H514" s="112" t="s">
        <v>194</v>
      </c>
      <c r="I514" s="112" t="s">
        <v>194</v>
      </c>
      <c r="J514" s="112" t="s">
        <v>194</v>
      </c>
      <c r="K514" s="112" t="s">
        <v>194</v>
      </c>
      <c r="L514" s="112" t="s">
        <v>194</v>
      </c>
      <c r="M514" s="112" t="s">
        <v>194</v>
      </c>
      <c r="N514" s="112" t="s">
        <v>194</v>
      </c>
      <c r="O514" s="112" t="s">
        <v>194</v>
      </c>
      <c r="P514" s="112" t="s">
        <v>194</v>
      </c>
      <c r="Q514" s="112" t="s">
        <v>194</v>
      </c>
      <c r="R514" s="112" t="s">
        <v>194</v>
      </c>
      <c r="S514" s="112" t="s">
        <v>194</v>
      </c>
      <c r="T514" s="112" t="s">
        <v>194</v>
      </c>
      <c r="U514" s="112" t="s">
        <v>194</v>
      </c>
      <c r="V514" s="112" t="s">
        <v>194</v>
      </c>
      <c r="W514" s="112" t="s">
        <v>194</v>
      </c>
      <c r="X514" s="112" t="s">
        <v>194</v>
      </c>
      <c r="Y514" s="112" t="s">
        <v>194</v>
      </c>
      <c r="Z514" s="112" t="s">
        <v>194</v>
      </c>
      <c r="AA514" s="112" t="s">
        <v>194</v>
      </c>
      <c r="AB514" s="112" t="s">
        <v>194</v>
      </c>
      <c r="AC514" s="112" t="s">
        <v>194</v>
      </c>
      <c r="AD514" s="112" t="s">
        <v>194</v>
      </c>
      <c r="AE514" s="113" t="s">
        <v>194</v>
      </c>
      <c r="AF514" s="145">
        <f>AF515+AF518+AF521</f>
        <v>2261000</v>
      </c>
      <c r="AG514" s="146">
        <f>AG515+AG518+AG521</f>
        <v>2261000</v>
      </c>
      <c r="AH514" s="146">
        <f>AH515+AH518+AH521</f>
        <v>5645000</v>
      </c>
      <c r="AI514" s="146">
        <f>AI515+AI518+AI521</f>
        <v>0</v>
      </c>
      <c r="AJ514" s="146">
        <f>AJ515+AJ518+AJ521</f>
        <v>0</v>
      </c>
      <c r="AK514" s="146">
        <f>AK515+AK518+AK521</f>
        <v>0</v>
      </c>
      <c r="AL514" s="146">
        <f>AL515+AL518+AL521</f>
        <v>0</v>
      </c>
      <c r="AM514" s="146">
        <f>AM515+AM518+AM521</f>
        <v>0</v>
      </c>
      <c r="AN514" s="146">
        <f>AN515+AN518+AN521</f>
        <v>0</v>
      </c>
      <c r="AO514" s="146">
        <f>AO515+AO518+AO521</f>
        <v>0</v>
      </c>
      <c r="AP514" s="146">
        <f>AP515+AP518+AP521</f>
        <v>0</v>
      </c>
      <c r="AQ514" s="146">
        <f>AQ515+AQ518+AQ521</f>
        <v>0</v>
      </c>
      <c r="AR514" s="146">
        <f>AR515+AR518+AR521</f>
        <v>2261000</v>
      </c>
      <c r="AS514" s="146">
        <f>AS515+AS518+AS521</f>
        <v>5645000</v>
      </c>
      <c r="AT514" s="146">
        <f>AT515+AT518+AT521</f>
        <v>0</v>
      </c>
      <c r="AU514" s="146">
        <f>AU515+AU518+AU521</f>
        <v>0</v>
      </c>
      <c r="AV514" s="146">
        <f>AV515+AV518+AV521</f>
        <v>0</v>
      </c>
      <c r="AW514" s="146">
        <f>AW515+AW518+AW521</f>
        <v>0</v>
      </c>
      <c r="AX514" s="39"/>
    </row>
    <row r="515" spans="1:50" ht="24.75" customHeight="1">
      <c r="A515" s="100" t="s">
        <v>539</v>
      </c>
      <c r="B515" s="49" t="s">
        <v>63</v>
      </c>
      <c r="C515" s="50">
        <v>3903</v>
      </c>
      <c r="D515" s="61"/>
      <c r="E515" s="61"/>
      <c r="F515" s="61"/>
      <c r="G515" s="61"/>
      <c r="H515" s="61"/>
      <c r="I515" s="61"/>
      <c r="J515" s="61"/>
      <c r="K515" s="61"/>
      <c r="L515" s="61"/>
      <c r="M515" s="61"/>
      <c r="N515" s="61"/>
      <c r="O515" s="61"/>
      <c r="P515" s="61"/>
      <c r="Q515" s="61"/>
      <c r="R515" s="61"/>
      <c r="S515" s="61"/>
      <c r="T515" s="61"/>
      <c r="U515" s="61"/>
      <c r="V515" s="61"/>
      <c r="W515" s="61"/>
      <c r="X515" s="61"/>
      <c r="Y515" s="61"/>
      <c r="Z515" s="61"/>
      <c r="AA515" s="141"/>
      <c r="AB515" s="61"/>
      <c r="AC515" s="142"/>
      <c r="AD515" s="142"/>
      <c r="AE515" s="125"/>
      <c r="AF515" s="121">
        <f>SUM(AF516:AF517)</f>
        <v>2261000</v>
      </c>
      <c r="AG515" s="121">
        <f>SUM(AG516:AG517)</f>
        <v>2261000</v>
      </c>
      <c r="AH515" s="121">
        <f>SUM(AH516:AH517)</f>
        <v>5645000</v>
      </c>
      <c r="AI515" s="121">
        <f>SUM(AI516:AI517)</f>
        <v>0</v>
      </c>
      <c r="AJ515" s="121">
        <f>SUM(AJ516:AJ517)</f>
        <v>0</v>
      </c>
      <c r="AK515" s="121">
        <f>SUM(AK516:AK517)</f>
        <v>0</v>
      </c>
      <c r="AL515" s="121">
        <f>SUM(AL516:AL517)</f>
        <v>0</v>
      </c>
      <c r="AM515" s="121">
        <f>SUM(AM516:AM517)</f>
        <v>0</v>
      </c>
      <c r="AN515" s="121">
        <f>SUM(AN516:AN517)</f>
        <v>0</v>
      </c>
      <c r="AO515" s="121">
        <f>SUM(AO516:AO517)</f>
        <v>0</v>
      </c>
      <c r="AP515" s="121">
        <f>SUM(AP516:AP517)</f>
        <v>0</v>
      </c>
      <c r="AQ515" s="121">
        <f>SUM(AQ516:AQ517)</f>
        <v>0</v>
      </c>
      <c r="AR515" s="121">
        <f>SUM(AR516:AR517)</f>
        <v>2261000</v>
      </c>
      <c r="AS515" s="121">
        <f>SUM(AS516:AS517)</f>
        <v>5645000</v>
      </c>
      <c r="AT515" s="121">
        <f>SUM(AT516:AT517)</f>
        <v>0</v>
      </c>
      <c r="AU515" s="121">
        <f>SUM(AU516:AU517)</f>
        <v>0</v>
      </c>
      <c r="AV515" s="121">
        <f>SUM(AV516:AV517)</f>
        <v>0</v>
      </c>
      <c r="AW515" s="121">
        <f>SUM(AW516:AW517)</f>
        <v>0</v>
      </c>
      <c r="AX515" s="39"/>
    </row>
    <row r="516" spans="1:50" ht="12.75" customHeight="1">
      <c r="A516" s="100"/>
      <c r="B516" s="49"/>
      <c r="C516" s="50"/>
      <c r="D516" s="61"/>
      <c r="E516" s="61"/>
      <c r="F516" s="61"/>
      <c r="G516" s="61"/>
      <c r="H516" s="61"/>
      <c r="I516" s="61"/>
      <c r="J516" s="61"/>
      <c r="K516" s="61"/>
      <c r="L516" s="61"/>
      <c r="M516" s="61"/>
      <c r="N516" s="61"/>
      <c r="O516" s="61"/>
      <c r="P516" s="61"/>
      <c r="Q516" s="61"/>
      <c r="R516" s="61"/>
      <c r="S516" s="61"/>
      <c r="T516" s="61"/>
      <c r="U516" s="61"/>
      <c r="V516" s="61"/>
      <c r="W516" s="61"/>
      <c r="X516" s="61"/>
      <c r="Y516" s="61"/>
      <c r="Z516" s="61"/>
      <c r="AA516" s="141"/>
      <c r="AB516" s="61"/>
      <c r="AC516" s="142"/>
      <c r="AD516" s="142"/>
      <c r="AE516" s="125" t="s">
        <v>69</v>
      </c>
      <c r="AF516" s="121">
        <v>2261000</v>
      </c>
      <c r="AG516" s="121">
        <v>2261000</v>
      </c>
      <c r="AH516" s="121">
        <v>5645000</v>
      </c>
      <c r="AI516" s="121">
        <v>0</v>
      </c>
      <c r="AJ516" s="121"/>
      <c r="AK516" s="121"/>
      <c r="AL516" s="121"/>
      <c r="AM516" s="121"/>
      <c r="AN516" s="121"/>
      <c r="AO516" s="121"/>
      <c r="AP516" s="121"/>
      <c r="AQ516" s="121"/>
      <c r="AR516" s="121">
        <v>2261000</v>
      </c>
      <c r="AS516" s="121">
        <v>5645000</v>
      </c>
      <c r="AT516" s="121"/>
      <c r="AU516" s="121"/>
      <c r="AV516" s="121"/>
      <c r="AW516" s="121"/>
      <c r="AX516" s="39"/>
    </row>
    <row r="517" spans="1:50" ht="12.75" customHeight="1">
      <c r="A517" s="100"/>
      <c r="B517" s="49"/>
      <c r="C517" s="50"/>
      <c r="D517" s="61"/>
      <c r="E517" s="61"/>
      <c r="F517" s="61"/>
      <c r="G517" s="61"/>
      <c r="H517" s="61"/>
      <c r="I517" s="61"/>
      <c r="J517" s="61"/>
      <c r="K517" s="61"/>
      <c r="L517" s="61"/>
      <c r="M517" s="61"/>
      <c r="N517" s="61"/>
      <c r="O517" s="61"/>
      <c r="P517" s="61"/>
      <c r="Q517" s="61"/>
      <c r="R517" s="61"/>
      <c r="S517" s="61"/>
      <c r="T517" s="61"/>
      <c r="U517" s="61"/>
      <c r="V517" s="61"/>
      <c r="W517" s="61"/>
      <c r="X517" s="61"/>
      <c r="Y517" s="61"/>
      <c r="Z517" s="61"/>
      <c r="AA517" s="141"/>
      <c r="AB517" s="61"/>
      <c r="AC517" s="142"/>
      <c r="AD517" s="142"/>
      <c r="AE517" s="125"/>
      <c r="AF517" s="121"/>
      <c r="AG517" s="121"/>
      <c r="AH517" s="121"/>
      <c r="AI517" s="121"/>
      <c r="AJ517" s="121"/>
      <c r="AK517" s="121"/>
      <c r="AL517" s="121"/>
      <c r="AM517" s="121"/>
      <c r="AN517" s="121"/>
      <c r="AO517" s="121"/>
      <c r="AP517" s="121"/>
      <c r="AQ517" s="121"/>
      <c r="AR517" s="121"/>
      <c r="AS517" s="121"/>
      <c r="AT517" s="121"/>
      <c r="AU517" s="121"/>
      <c r="AV517" s="121"/>
      <c r="AW517" s="121"/>
      <c r="AX517" s="39"/>
    </row>
    <row r="518" spans="1:50" ht="41.25" customHeight="1">
      <c r="A518" s="100" t="s">
        <v>540</v>
      </c>
      <c r="B518" s="49" t="s">
        <v>82</v>
      </c>
      <c r="C518" s="50">
        <v>3907</v>
      </c>
      <c r="D518" s="61"/>
      <c r="E518" s="61"/>
      <c r="F518" s="61"/>
      <c r="G518" s="61"/>
      <c r="H518" s="61"/>
      <c r="I518" s="61"/>
      <c r="J518" s="61"/>
      <c r="K518" s="61"/>
      <c r="L518" s="61"/>
      <c r="M518" s="61"/>
      <c r="N518" s="61"/>
      <c r="O518" s="61"/>
      <c r="P518" s="61"/>
      <c r="Q518" s="61"/>
      <c r="R518" s="61"/>
      <c r="S518" s="61"/>
      <c r="T518" s="61"/>
      <c r="U518" s="61"/>
      <c r="V518" s="61"/>
      <c r="W518" s="61"/>
      <c r="X518" s="61"/>
      <c r="Y518" s="61"/>
      <c r="Z518" s="61"/>
      <c r="AA518" s="141"/>
      <c r="AB518" s="61"/>
      <c r="AC518" s="142"/>
      <c r="AD518" s="142"/>
      <c r="AE518" s="125"/>
      <c r="AF518" s="121">
        <f>SUM(AF519:AF520)</f>
        <v>0</v>
      </c>
      <c r="AG518" s="121">
        <f>SUM(AG519:AG520)</f>
        <v>0</v>
      </c>
      <c r="AH518" s="121">
        <f>SUM(AH519:AH520)</f>
        <v>0</v>
      </c>
      <c r="AI518" s="121">
        <f>SUM(AI519:AI520)</f>
        <v>0</v>
      </c>
      <c r="AJ518" s="121">
        <f>SUM(AJ519:AJ520)</f>
        <v>0</v>
      </c>
      <c r="AK518" s="121">
        <f>SUM(AK519:AK520)</f>
        <v>0</v>
      </c>
      <c r="AL518" s="121">
        <f>SUM(AL519:AL520)</f>
        <v>0</v>
      </c>
      <c r="AM518" s="121">
        <f>SUM(AM519:AM520)</f>
        <v>0</v>
      </c>
      <c r="AN518" s="121">
        <f>SUM(AN519:AN520)</f>
        <v>0</v>
      </c>
      <c r="AO518" s="121">
        <f>SUM(AO519:AO520)</f>
        <v>0</v>
      </c>
      <c r="AP518" s="121">
        <f>SUM(AP519:AP520)</f>
        <v>0</v>
      </c>
      <c r="AQ518" s="121">
        <f>SUM(AQ519:AQ520)</f>
        <v>0</v>
      </c>
      <c r="AR518" s="121">
        <f>SUM(AR519:AR520)</f>
        <v>0</v>
      </c>
      <c r="AS518" s="121">
        <f>SUM(AS519:AS520)</f>
        <v>0</v>
      </c>
      <c r="AT518" s="121">
        <f>SUM(AT519:AT520)</f>
        <v>0</v>
      </c>
      <c r="AU518" s="121">
        <f>SUM(AU519:AU520)</f>
        <v>0</v>
      </c>
      <c r="AV518" s="121">
        <f>SUM(AV519:AV520)</f>
        <v>0</v>
      </c>
      <c r="AW518" s="121">
        <f>SUM(AW519:AW520)</f>
        <v>0</v>
      </c>
      <c r="AX518" s="39"/>
    </row>
    <row r="519" spans="1:50" ht="13.5" customHeight="1">
      <c r="A519" s="100"/>
      <c r="B519" s="49"/>
      <c r="C519" s="50"/>
      <c r="D519" s="61"/>
      <c r="E519" s="61"/>
      <c r="F519" s="61"/>
      <c r="G519" s="61"/>
      <c r="H519" s="61"/>
      <c r="I519" s="61"/>
      <c r="J519" s="61"/>
      <c r="K519" s="61"/>
      <c r="L519" s="61"/>
      <c r="M519" s="61"/>
      <c r="N519" s="61"/>
      <c r="O519" s="61"/>
      <c r="P519" s="61"/>
      <c r="Q519" s="61"/>
      <c r="R519" s="61"/>
      <c r="S519" s="61"/>
      <c r="T519" s="61"/>
      <c r="U519" s="61"/>
      <c r="V519" s="61"/>
      <c r="W519" s="61"/>
      <c r="X519" s="61"/>
      <c r="Y519" s="61"/>
      <c r="Z519" s="61"/>
      <c r="AA519" s="141"/>
      <c r="AB519" s="61"/>
      <c r="AC519" s="142"/>
      <c r="AD519" s="142"/>
      <c r="AE519" s="125"/>
      <c r="AF519" s="121"/>
      <c r="AG519" s="121"/>
      <c r="AH519" s="121"/>
      <c r="AI519" s="121"/>
      <c r="AJ519" s="121"/>
      <c r="AK519" s="121"/>
      <c r="AL519" s="121"/>
      <c r="AM519" s="121"/>
      <c r="AN519" s="121"/>
      <c r="AO519" s="121"/>
      <c r="AP519" s="121"/>
      <c r="AQ519" s="121"/>
      <c r="AR519" s="121"/>
      <c r="AS519" s="121"/>
      <c r="AT519" s="121"/>
      <c r="AU519" s="121"/>
      <c r="AV519" s="121"/>
      <c r="AW519" s="121"/>
      <c r="AX519" s="39"/>
    </row>
    <row r="520" spans="1:50" ht="12.75" customHeight="1">
      <c r="A520" s="100"/>
      <c r="B520" s="49"/>
      <c r="C520" s="50"/>
      <c r="D520" s="61"/>
      <c r="E520" s="61"/>
      <c r="F520" s="61"/>
      <c r="G520" s="61"/>
      <c r="H520" s="61"/>
      <c r="I520" s="61"/>
      <c r="J520" s="61"/>
      <c r="K520" s="61"/>
      <c r="L520" s="61"/>
      <c r="M520" s="61"/>
      <c r="N520" s="61"/>
      <c r="O520" s="61"/>
      <c r="P520" s="61"/>
      <c r="Q520" s="61"/>
      <c r="R520" s="61"/>
      <c r="S520" s="61"/>
      <c r="T520" s="61"/>
      <c r="U520" s="61"/>
      <c r="V520" s="61"/>
      <c r="W520" s="61"/>
      <c r="X520" s="61"/>
      <c r="Y520" s="61"/>
      <c r="Z520" s="61"/>
      <c r="AA520" s="141"/>
      <c r="AB520" s="61"/>
      <c r="AC520" s="142"/>
      <c r="AD520" s="142"/>
      <c r="AE520" s="125"/>
      <c r="AF520" s="121"/>
      <c r="AG520" s="121"/>
      <c r="AH520" s="121"/>
      <c r="AI520" s="121"/>
      <c r="AJ520" s="121"/>
      <c r="AK520" s="121"/>
      <c r="AL520" s="121"/>
      <c r="AM520" s="121"/>
      <c r="AN520" s="121"/>
      <c r="AO520" s="121"/>
      <c r="AP520" s="121"/>
      <c r="AQ520" s="121"/>
      <c r="AR520" s="121"/>
      <c r="AS520" s="121"/>
      <c r="AT520" s="121"/>
      <c r="AU520" s="121"/>
      <c r="AV520" s="121"/>
      <c r="AW520" s="121"/>
      <c r="AX520" s="39"/>
    </row>
    <row r="521" spans="1:50" ht="27.75" customHeight="1">
      <c r="A521" s="100" t="s">
        <v>541</v>
      </c>
      <c r="B521" s="49" t="s">
        <v>167</v>
      </c>
      <c r="C521" s="50">
        <v>3931</v>
      </c>
      <c r="D521" s="61"/>
      <c r="E521" s="61"/>
      <c r="F521" s="61"/>
      <c r="G521" s="61"/>
      <c r="H521" s="61"/>
      <c r="I521" s="61"/>
      <c r="J521" s="61"/>
      <c r="K521" s="61"/>
      <c r="L521" s="61"/>
      <c r="M521" s="61"/>
      <c r="N521" s="61"/>
      <c r="O521" s="61"/>
      <c r="P521" s="61"/>
      <c r="Q521" s="61"/>
      <c r="R521" s="61"/>
      <c r="S521" s="61"/>
      <c r="T521" s="61"/>
      <c r="U521" s="61"/>
      <c r="V521" s="61"/>
      <c r="W521" s="61"/>
      <c r="X521" s="61"/>
      <c r="Y521" s="61"/>
      <c r="Z521" s="61"/>
      <c r="AA521" s="141"/>
      <c r="AB521" s="61"/>
      <c r="AC521" s="142"/>
      <c r="AD521" s="142"/>
      <c r="AE521" s="125"/>
      <c r="AF521" s="121">
        <f>SUM(AF522:AF523)</f>
        <v>0</v>
      </c>
      <c r="AG521" s="121">
        <f>SUM(AG522:AG523)</f>
        <v>0</v>
      </c>
      <c r="AH521" s="121">
        <f>SUM(AH522:AH523)</f>
        <v>0</v>
      </c>
      <c r="AI521" s="121">
        <f>SUM(AI522:AI523)</f>
        <v>0</v>
      </c>
      <c r="AJ521" s="121">
        <f>SUM(AJ522:AJ523)</f>
        <v>0</v>
      </c>
      <c r="AK521" s="121">
        <f>SUM(AK522:AK523)</f>
        <v>0</v>
      </c>
      <c r="AL521" s="121">
        <f>SUM(AL522:AL523)</f>
        <v>0</v>
      </c>
      <c r="AM521" s="121">
        <f>SUM(AM522:AM523)</f>
        <v>0</v>
      </c>
      <c r="AN521" s="121">
        <f>SUM(AN522:AN523)</f>
        <v>0</v>
      </c>
      <c r="AO521" s="121">
        <f>SUM(AO522:AO523)</f>
        <v>0</v>
      </c>
      <c r="AP521" s="121">
        <f>SUM(AP522:AP523)</f>
        <v>0</v>
      </c>
      <c r="AQ521" s="121">
        <f>SUM(AQ522:AQ523)</f>
        <v>0</v>
      </c>
      <c r="AR521" s="121">
        <f>SUM(AR522:AR523)</f>
        <v>0</v>
      </c>
      <c r="AS521" s="121">
        <f>SUM(AS522:AS523)</f>
        <v>0</v>
      </c>
      <c r="AT521" s="121">
        <f>SUM(AT522:AT523)</f>
        <v>0</v>
      </c>
      <c r="AU521" s="121">
        <f>SUM(AU522:AU523)</f>
        <v>0</v>
      </c>
      <c r="AV521" s="121">
        <f>SUM(AV522:AV523)</f>
        <v>0</v>
      </c>
      <c r="AW521" s="121">
        <f>SUM(AW522:AW523)</f>
        <v>0</v>
      </c>
      <c r="AX521" s="39"/>
    </row>
    <row r="522" spans="1:50" ht="13.5" customHeight="1">
      <c r="A522" s="100"/>
      <c r="B522" s="126"/>
      <c r="C522" s="50"/>
      <c r="D522" s="61"/>
      <c r="E522" s="61"/>
      <c r="F522" s="61"/>
      <c r="G522" s="61"/>
      <c r="H522" s="61"/>
      <c r="I522" s="61"/>
      <c r="J522" s="61"/>
      <c r="K522" s="61"/>
      <c r="L522" s="61"/>
      <c r="M522" s="61"/>
      <c r="N522" s="61"/>
      <c r="O522" s="61"/>
      <c r="P522" s="61"/>
      <c r="Q522" s="61"/>
      <c r="R522" s="61"/>
      <c r="S522" s="61"/>
      <c r="T522" s="61"/>
      <c r="U522" s="61"/>
      <c r="V522" s="61"/>
      <c r="W522" s="61"/>
      <c r="X522" s="61"/>
      <c r="Y522" s="61"/>
      <c r="Z522" s="61"/>
      <c r="AA522" s="141"/>
      <c r="AB522" s="61"/>
      <c r="AC522" s="142"/>
      <c r="AD522" s="142"/>
      <c r="AE522" s="125"/>
      <c r="AF522" s="121"/>
      <c r="AG522" s="121"/>
      <c r="AH522" s="121"/>
      <c r="AI522" s="55"/>
      <c r="AJ522" s="55"/>
      <c r="AK522" s="56"/>
      <c r="AL522" s="147"/>
      <c r="AM522" s="147"/>
      <c r="AN522" s="147"/>
      <c r="AO522" s="147"/>
      <c r="AP522" s="147"/>
      <c r="AQ522" s="147"/>
      <c r="AR522" s="147"/>
      <c r="AS522" s="147"/>
      <c r="AT522" s="147"/>
      <c r="AU522" s="147"/>
      <c r="AV522" s="147"/>
      <c r="AW522" s="147"/>
      <c r="AX522" s="39"/>
    </row>
    <row r="523" spans="1:50" ht="13.5" customHeight="1">
      <c r="A523" s="100"/>
      <c r="B523" s="126"/>
      <c r="C523" s="50"/>
      <c r="D523" s="61"/>
      <c r="E523" s="61"/>
      <c r="F523" s="61"/>
      <c r="G523" s="61"/>
      <c r="H523" s="61"/>
      <c r="I523" s="61"/>
      <c r="J523" s="61"/>
      <c r="K523" s="61"/>
      <c r="L523" s="61"/>
      <c r="M523" s="61"/>
      <c r="N523" s="61"/>
      <c r="O523" s="61"/>
      <c r="P523" s="61"/>
      <c r="Q523" s="61"/>
      <c r="R523" s="61"/>
      <c r="S523" s="61"/>
      <c r="T523" s="61"/>
      <c r="U523" s="61"/>
      <c r="V523" s="61"/>
      <c r="W523" s="61"/>
      <c r="X523" s="61"/>
      <c r="Y523" s="61"/>
      <c r="Z523" s="61"/>
      <c r="AA523" s="141"/>
      <c r="AB523" s="61"/>
      <c r="AC523" s="142"/>
      <c r="AD523" s="142"/>
      <c r="AE523" s="125"/>
      <c r="AF523" s="121"/>
      <c r="AG523" s="121"/>
      <c r="AH523" s="121"/>
      <c r="AI523" s="55"/>
      <c r="AJ523" s="55"/>
      <c r="AK523" s="56"/>
      <c r="AL523" s="147"/>
      <c r="AM523" s="147"/>
      <c r="AN523" s="147"/>
      <c r="AO523" s="147"/>
      <c r="AP523" s="147"/>
      <c r="AQ523" s="147"/>
      <c r="AR523" s="147"/>
      <c r="AS523" s="147"/>
      <c r="AT523" s="147"/>
      <c r="AU523" s="147"/>
      <c r="AV523" s="147"/>
      <c r="AW523" s="147"/>
      <c r="AX523" s="39"/>
    </row>
    <row r="524" spans="1:50" ht="13.5" customHeight="1">
      <c r="A524" s="100" t="s">
        <v>347</v>
      </c>
      <c r="B524" s="126"/>
      <c r="C524" s="50" t="s">
        <v>347</v>
      </c>
      <c r="D524" s="61"/>
      <c r="E524" s="61"/>
      <c r="F524" s="61"/>
      <c r="G524" s="61"/>
      <c r="H524" s="61"/>
      <c r="I524" s="61"/>
      <c r="J524" s="61"/>
      <c r="K524" s="61"/>
      <c r="L524" s="61"/>
      <c r="M524" s="61"/>
      <c r="N524" s="61"/>
      <c r="O524" s="61"/>
      <c r="P524" s="61"/>
      <c r="Q524" s="61"/>
      <c r="R524" s="61"/>
      <c r="S524" s="61"/>
      <c r="T524" s="61"/>
      <c r="U524" s="61"/>
      <c r="V524" s="61"/>
      <c r="W524" s="61"/>
      <c r="X524" s="61"/>
      <c r="Y524" s="61"/>
      <c r="Z524" s="61"/>
      <c r="AA524" s="141"/>
      <c r="AB524" s="61"/>
      <c r="AC524" s="142"/>
      <c r="AD524" s="142"/>
      <c r="AE524" s="125"/>
      <c r="AF524" s="121"/>
      <c r="AG524" s="121"/>
      <c r="AH524" s="121"/>
      <c r="AI524" s="55"/>
      <c r="AJ524" s="55"/>
      <c r="AK524" s="56"/>
      <c r="AL524" s="147"/>
      <c r="AM524" s="147"/>
      <c r="AN524" s="147"/>
      <c r="AO524" s="147"/>
      <c r="AP524" s="147"/>
      <c r="AQ524" s="147"/>
      <c r="AR524" s="147"/>
      <c r="AS524" s="147"/>
      <c r="AT524" s="147"/>
      <c r="AU524" s="147"/>
      <c r="AV524" s="147"/>
      <c r="AW524" s="147"/>
      <c r="AX524" s="39"/>
    </row>
    <row r="525" spans="1:50" ht="52.5" customHeight="1">
      <c r="A525" s="34" t="s">
        <v>542</v>
      </c>
      <c r="B525" s="78" t="s">
        <v>543</v>
      </c>
      <c r="C525" s="34">
        <v>4000</v>
      </c>
      <c r="D525" s="112" t="s">
        <v>194</v>
      </c>
      <c r="E525" s="112" t="s">
        <v>194</v>
      </c>
      <c r="F525" s="112" t="s">
        <v>194</v>
      </c>
      <c r="G525" s="112" t="s">
        <v>194</v>
      </c>
      <c r="H525" s="112" t="s">
        <v>194</v>
      </c>
      <c r="I525" s="112" t="s">
        <v>194</v>
      </c>
      <c r="J525" s="112" t="s">
        <v>194</v>
      </c>
      <c r="K525" s="112" t="s">
        <v>194</v>
      </c>
      <c r="L525" s="112" t="s">
        <v>194</v>
      </c>
      <c r="M525" s="112" t="s">
        <v>194</v>
      </c>
      <c r="N525" s="112" t="s">
        <v>194</v>
      </c>
      <c r="O525" s="112" t="s">
        <v>194</v>
      </c>
      <c r="P525" s="112" t="s">
        <v>194</v>
      </c>
      <c r="Q525" s="112" t="s">
        <v>194</v>
      </c>
      <c r="R525" s="112" t="s">
        <v>194</v>
      </c>
      <c r="S525" s="112" t="s">
        <v>194</v>
      </c>
      <c r="T525" s="112" t="s">
        <v>194</v>
      </c>
      <c r="U525" s="112" t="s">
        <v>194</v>
      </c>
      <c r="V525" s="112" t="s">
        <v>194</v>
      </c>
      <c r="W525" s="112" t="s">
        <v>194</v>
      </c>
      <c r="X525" s="112" t="s">
        <v>194</v>
      </c>
      <c r="Y525" s="112" t="s">
        <v>194</v>
      </c>
      <c r="Z525" s="112" t="s">
        <v>194</v>
      </c>
      <c r="AA525" s="112" t="s">
        <v>194</v>
      </c>
      <c r="AB525" s="112" t="s">
        <v>194</v>
      </c>
      <c r="AC525" s="112" t="s">
        <v>194</v>
      </c>
      <c r="AD525" s="112" t="s">
        <v>194</v>
      </c>
      <c r="AE525" s="113" t="s">
        <v>194</v>
      </c>
      <c r="AF525" s="146">
        <f>AF526+AF538+AF542+AF544+AF546+AF550+AF553+AF555+AF557+AF559+AF562+AF564+AF566+AF568+AF570+AF572+AF574+AF576+AF578+AF581+AF535</f>
        <v>2585800</v>
      </c>
      <c r="AG525" s="146">
        <f>AG526+AG538+AG542+AG544+AG546+AG550+AG553+AG555+AG557+AG559+AG562+AG564+AG566+AG568+AG570+AG572+AG574+AG576+AG578+AG581+AG535</f>
        <v>2572720.7</v>
      </c>
      <c r="AH525" s="146">
        <f>AH526+AH538+AH542+AH544+AH546+AH550+AH553+AH555+AH557+AH559+AH562+AH564+AH566+AH568+AH570+AH572+AH574+AH576+AH578+AH581+AH535</f>
        <v>2664400</v>
      </c>
      <c r="AI525" s="146">
        <f>AI526+AI538+AI542+AI544+AI546+AI550+AI553+AI555+AI557+AI559+AI562+AI564+AI566+AI568+AI570+AI572+AI574+AI576+AI578+AI581+AI535</f>
        <v>518827.13</v>
      </c>
      <c r="AJ525" s="146">
        <f>AJ526+AJ538+AJ542+AJ544+AJ546+AJ550+AJ553+AJ555+AJ557+AJ559+AJ562+AJ564+AJ566+AJ568+AJ570+AJ572+AJ574+AJ576+AJ578+AJ581+AJ535</f>
        <v>0</v>
      </c>
      <c r="AK525" s="146">
        <f>AK526+AK538+AK542+AK544+AK546+AK550+AK553+AK555+AK557+AK559+AK562+AK564+AK566+AK568+AK570+AK572+AK574+AK576+AK578+AK581+AK535</f>
        <v>0</v>
      </c>
      <c r="AL525" s="146">
        <f>AL526+AL538+AL542+AL544+AL546+AL550+AL553+AL555+AL557+AL559+AL562+AL564+AL566+AL568+AL570+AL572+AL574+AL576+AL578+AL581+AL535</f>
        <v>22000</v>
      </c>
      <c r="AM525" s="146">
        <f>AM526+AM538+AM542+AM544+AM546+AM550+AM553+AM555+AM557+AM559+AM562+AM564+AM566+AM568+AM570+AM572+AM574+AM576+AM578+AM581+AM535</f>
        <v>22000</v>
      </c>
      <c r="AN525" s="146">
        <f>AN526+AN538+AN542+AN544+AN546+AN550+AN553+AN555+AN557+AN559+AN562+AN564+AN566+AN568+AN570+AN572+AN574+AN576+AN578+AN581+AN535</f>
        <v>10000</v>
      </c>
      <c r="AO525" s="146">
        <f>AO526+AO538+AO542+AO544+AO546+AO550+AO553+AO555+AO557+AO559+AO562+AO564+AO566+AO568+AO570+AO572+AO574+AO576+AO578+AO581+AO535</f>
        <v>0</v>
      </c>
      <c r="AP525" s="146">
        <f>AP526+AP538+AP542+AP544+AP546+AP550+AP553+AP555+AP557+AP559+AP562+AP564+AP566+AP568+AP570+AP572+AP574+AP576+AP578+AP581+AP535</f>
        <v>0</v>
      </c>
      <c r="AQ525" s="146">
        <f>AQ526+AQ538+AQ542+AQ544+AQ546+AQ550+AQ553+AQ555+AQ557+AQ559+AQ562+AQ564+AQ566+AQ568+AQ570+AQ572+AQ574+AQ576+AQ578+AQ581+AQ535</f>
        <v>0</v>
      </c>
      <c r="AR525" s="146">
        <f>AR526+AR538+AR542+AR544+AR546+AR550+AR553+AR555+AR557+AR559+AR562+AR564+AR566+AR568+AR570+AR572+AR574+AR576+AR578+AR581+AR535</f>
        <v>2585800</v>
      </c>
      <c r="AS525" s="146">
        <f>AS526+AS538+AS542+AS544+AS546+AS550+AS553+AS555+AS557+AS559+AS562+AS564+AS566+AS568+AS570+AS572+AS574+AS576+AS578+AS581+AS535</f>
        <v>2665400</v>
      </c>
      <c r="AT525" s="146">
        <f>AT526+AT538+AT542+AT544+AT546+AT550+AT553+AT555+AT557+AT559+AT562+AT564+AT566+AT568+AT570+AT572+AT574+AT576+AT578+AT581+AT535</f>
        <v>0</v>
      </c>
      <c r="AU525" s="146">
        <f>AU526+AU538+AU542+AU544+AU546+AU550+AU553+AU555+AU557+AU559+AU562+AU564+AU566+AU568+AU570+AU572+AU574+AU576+AU578+AU581+AU535</f>
        <v>22000</v>
      </c>
      <c r="AV525" s="146">
        <f>AV526+AV538+AV542+AV544+AV546+AV550+AV553+AV555+AV557+AV559+AV562+AV564+AV566+AV568+AV570+AV572+AV574+AV576+AV578+AV581+AV535</f>
        <v>10000</v>
      </c>
      <c r="AW525" s="146">
        <f>AW526+AW538+AW542+AW544+AW546+AW550+AW553+AW555+AW557+AW559+AW562+AW564+AW566+AW568+AW570+AW572+AW574+AW576+AW578+AW581+AW535</f>
        <v>0</v>
      </c>
      <c r="AX525" s="39"/>
    </row>
    <row r="526" spans="1:50" ht="12.75" customHeight="1">
      <c r="A526" s="119" t="s">
        <v>544</v>
      </c>
      <c r="B526" s="49" t="s">
        <v>245</v>
      </c>
      <c r="C526" s="50">
        <v>4001</v>
      </c>
      <c r="D526" s="58" t="s">
        <v>199</v>
      </c>
      <c r="E526" s="58" t="s">
        <v>200</v>
      </c>
      <c r="F526" s="58" t="s">
        <v>201</v>
      </c>
      <c r="G526" s="61"/>
      <c r="H526" s="61"/>
      <c r="I526" s="61"/>
      <c r="J526" s="61"/>
      <c r="K526" s="61"/>
      <c r="L526" s="61"/>
      <c r="M526" s="61"/>
      <c r="N526" s="61"/>
      <c r="O526" s="61"/>
      <c r="P526" s="61"/>
      <c r="Q526" s="61"/>
      <c r="R526" s="61"/>
      <c r="S526" s="61"/>
      <c r="T526" s="61"/>
      <c r="U526" s="61"/>
      <c r="V526" s="61"/>
      <c r="W526" s="61"/>
      <c r="X526" s="58" t="s">
        <v>545</v>
      </c>
      <c r="Y526" s="58" t="s">
        <v>546</v>
      </c>
      <c r="Z526" s="58" t="s">
        <v>547</v>
      </c>
      <c r="AA526" s="141"/>
      <c r="AB526" s="61"/>
      <c r="AC526" s="142"/>
      <c r="AD526" s="142"/>
      <c r="AE526" s="125"/>
      <c r="AF526" s="121">
        <f>SUM(AF527:AF534)</f>
        <v>2558819</v>
      </c>
      <c r="AG526" s="121">
        <f>SUM(AG527:AG534)</f>
        <v>2552920.7</v>
      </c>
      <c r="AH526" s="121">
        <f>SUM(AH527:AH534)</f>
        <v>2595600</v>
      </c>
      <c r="AI526" s="121">
        <f>SUM(AI527:AI534)</f>
        <v>518027.13</v>
      </c>
      <c r="AJ526" s="121">
        <f>SUM(AJ527:AJ534)</f>
        <v>0</v>
      </c>
      <c r="AK526" s="123">
        <f>SUM(AK527:AK534)</f>
        <v>0</v>
      </c>
      <c r="AL526" s="123">
        <f>SUM(AL527:AL534)</f>
        <v>22000</v>
      </c>
      <c r="AM526" s="123">
        <f>SUM(AM527:AM534)</f>
        <v>22000</v>
      </c>
      <c r="AN526" s="123">
        <f>SUM(AN527:AN534)</f>
        <v>10000</v>
      </c>
      <c r="AO526" s="123">
        <f>SUM(AO527:AO534)</f>
        <v>0</v>
      </c>
      <c r="AP526" s="123">
        <f>SUM(AP527:AP534)</f>
        <v>0</v>
      </c>
      <c r="AQ526" s="123">
        <f>SUM(AQ527:AQ534)</f>
        <v>0</v>
      </c>
      <c r="AR526" s="123">
        <f>SUM(AR527:AR534)</f>
        <v>2558819</v>
      </c>
      <c r="AS526" s="123">
        <f>SUM(AS527:AS534)</f>
        <v>2596600</v>
      </c>
      <c r="AT526" s="123">
        <f>SUM(AT527:AT534)</f>
        <v>0</v>
      </c>
      <c r="AU526" s="123">
        <f>SUM(AU527:AU534)</f>
        <v>22000</v>
      </c>
      <c r="AV526" s="123">
        <f>SUM(AV527:AV534)</f>
        <v>10000</v>
      </c>
      <c r="AW526" s="121">
        <f>SUM(AW527:AW534)</f>
        <v>0</v>
      </c>
      <c r="AX526" s="39"/>
    </row>
    <row r="527" spans="1:50" ht="12.75" customHeight="1">
      <c r="A527" s="119"/>
      <c r="B527" s="49"/>
      <c r="C527" s="50"/>
      <c r="D527" s="61"/>
      <c r="E527" s="61"/>
      <c r="F527" s="61"/>
      <c r="G527" s="61"/>
      <c r="H527" s="61"/>
      <c r="I527" s="61"/>
      <c r="J527" s="61"/>
      <c r="K527" s="61"/>
      <c r="L527" s="61"/>
      <c r="M527" s="61"/>
      <c r="N527" s="61"/>
      <c r="O527" s="61"/>
      <c r="P527" s="61"/>
      <c r="Q527" s="61"/>
      <c r="R527" s="61"/>
      <c r="S527" s="61"/>
      <c r="T527" s="61"/>
      <c r="U527" s="61"/>
      <c r="V527" s="61"/>
      <c r="W527" s="61"/>
      <c r="X527" s="61"/>
      <c r="Y527" s="61"/>
      <c r="Z527" s="61"/>
      <c r="AA527" s="141"/>
      <c r="AB527" s="61"/>
      <c r="AC527" s="142"/>
      <c r="AD527" s="142"/>
      <c r="AE527" s="125" t="s">
        <v>249</v>
      </c>
      <c r="AF527" s="121">
        <v>673000</v>
      </c>
      <c r="AG527" s="121">
        <v>672764.84</v>
      </c>
      <c r="AH527" s="121">
        <v>683000</v>
      </c>
      <c r="AI527" s="121">
        <v>128801.93</v>
      </c>
      <c r="AJ527" s="121"/>
      <c r="AK527" s="123"/>
      <c r="AL527" s="123"/>
      <c r="AM527" s="123"/>
      <c r="AN527" s="123"/>
      <c r="AO527" s="123"/>
      <c r="AP527" s="123"/>
      <c r="AQ527" s="123"/>
      <c r="AR527" s="123">
        <v>673000</v>
      </c>
      <c r="AS527" s="123">
        <v>683000</v>
      </c>
      <c r="AT527" s="123"/>
      <c r="AU527" s="123"/>
      <c r="AV527" s="123"/>
      <c r="AW527" s="121"/>
      <c r="AX527" s="39"/>
    </row>
    <row r="528" spans="1:50" ht="12.75" customHeight="1">
      <c r="A528" s="119"/>
      <c r="B528" s="49"/>
      <c r="C528" s="50"/>
      <c r="D528" s="61"/>
      <c r="E528" s="61"/>
      <c r="F528" s="61"/>
      <c r="G528" s="61"/>
      <c r="H528" s="61"/>
      <c r="I528" s="61"/>
      <c r="J528" s="61"/>
      <c r="K528" s="61"/>
      <c r="L528" s="61"/>
      <c r="M528" s="61"/>
      <c r="N528" s="61"/>
      <c r="O528" s="61"/>
      <c r="P528" s="61"/>
      <c r="Q528" s="61"/>
      <c r="R528" s="61"/>
      <c r="S528" s="61"/>
      <c r="T528" s="61"/>
      <c r="U528" s="61"/>
      <c r="V528" s="61"/>
      <c r="W528" s="61"/>
      <c r="X528" s="61"/>
      <c r="Y528" s="61"/>
      <c r="Z528" s="61"/>
      <c r="AA528" s="141"/>
      <c r="AB528" s="61"/>
      <c r="AC528" s="142"/>
      <c r="AD528" s="142"/>
      <c r="AE528" s="125" t="s">
        <v>202</v>
      </c>
      <c r="AF528" s="121">
        <v>1880500</v>
      </c>
      <c r="AG528" s="121">
        <v>1874836.86</v>
      </c>
      <c r="AH528" s="121">
        <v>1912600</v>
      </c>
      <c r="AI528" s="121">
        <v>389225.2</v>
      </c>
      <c r="AJ528" s="121"/>
      <c r="AK528" s="123"/>
      <c r="AL528" s="123">
        <v>22000</v>
      </c>
      <c r="AM528" s="123">
        <v>22000</v>
      </c>
      <c r="AN528" s="123">
        <v>10000</v>
      </c>
      <c r="AO528" s="123"/>
      <c r="AP528" s="123"/>
      <c r="AQ528" s="123"/>
      <c r="AR528" s="123">
        <v>1880500</v>
      </c>
      <c r="AS528" s="123">
        <v>1912600</v>
      </c>
      <c r="AT528" s="123"/>
      <c r="AU528" s="123">
        <v>22000</v>
      </c>
      <c r="AV528" s="123">
        <v>10000</v>
      </c>
      <c r="AW528" s="121"/>
      <c r="AX528" s="39"/>
    </row>
    <row r="529" spans="1:50" ht="12.75" customHeight="1">
      <c r="A529" s="119"/>
      <c r="B529" s="49"/>
      <c r="C529" s="50"/>
      <c r="D529" s="61"/>
      <c r="E529" s="61"/>
      <c r="F529" s="61"/>
      <c r="G529" s="61"/>
      <c r="H529" s="61"/>
      <c r="I529" s="61"/>
      <c r="J529" s="61"/>
      <c r="K529" s="61"/>
      <c r="L529" s="61"/>
      <c r="M529" s="61"/>
      <c r="N529" s="61"/>
      <c r="O529" s="61"/>
      <c r="P529" s="61"/>
      <c r="Q529" s="61"/>
      <c r="R529" s="61"/>
      <c r="S529" s="61"/>
      <c r="T529" s="61"/>
      <c r="U529" s="61"/>
      <c r="V529" s="61"/>
      <c r="W529" s="61"/>
      <c r="X529" s="61"/>
      <c r="Y529" s="61"/>
      <c r="Z529" s="61"/>
      <c r="AA529" s="141"/>
      <c r="AB529" s="61"/>
      <c r="AC529" s="142"/>
      <c r="AD529" s="142"/>
      <c r="AE529" s="125" t="s">
        <v>58</v>
      </c>
      <c r="AF529" s="121">
        <v>5319</v>
      </c>
      <c r="AG529" s="121">
        <v>5319</v>
      </c>
      <c r="AH529" s="121"/>
      <c r="AI529" s="121"/>
      <c r="AJ529" s="121"/>
      <c r="AK529" s="123"/>
      <c r="AL529" s="123"/>
      <c r="AM529" s="123"/>
      <c r="AN529" s="123"/>
      <c r="AO529" s="123"/>
      <c r="AP529" s="123"/>
      <c r="AQ529" s="123"/>
      <c r="AR529" s="123">
        <v>5319</v>
      </c>
      <c r="AS529" s="123">
        <v>1000</v>
      </c>
      <c r="AT529" s="123"/>
      <c r="AU529" s="123"/>
      <c r="AV529" s="123"/>
      <c r="AW529" s="121"/>
      <c r="AX529" s="39"/>
    </row>
    <row r="530" spans="1:50" ht="12.75" customHeight="1">
      <c r="A530" s="119"/>
      <c r="B530" s="49"/>
      <c r="C530" s="50"/>
      <c r="D530" s="61"/>
      <c r="E530" s="61"/>
      <c r="F530" s="61"/>
      <c r="G530" s="61"/>
      <c r="H530" s="61"/>
      <c r="I530" s="61"/>
      <c r="J530" s="61"/>
      <c r="K530" s="61"/>
      <c r="L530" s="61"/>
      <c r="M530" s="61"/>
      <c r="N530" s="61"/>
      <c r="O530" s="61"/>
      <c r="P530" s="61"/>
      <c r="Q530" s="61"/>
      <c r="R530" s="61"/>
      <c r="S530" s="61"/>
      <c r="T530" s="61"/>
      <c r="U530" s="61"/>
      <c r="V530" s="61"/>
      <c r="W530" s="61"/>
      <c r="X530" s="61"/>
      <c r="Y530" s="61"/>
      <c r="Z530" s="61"/>
      <c r="AA530" s="141"/>
      <c r="AB530" s="61"/>
      <c r="AC530" s="142"/>
      <c r="AD530" s="142"/>
      <c r="AE530" s="125"/>
      <c r="AF530" s="121"/>
      <c r="AG530" s="121"/>
      <c r="AH530" s="121"/>
      <c r="AI530" s="121"/>
      <c r="AJ530" s="121"/>
      <c r="AK530" s="123"/>
      <c r="AL530" s="123"/>
      <c r="AM530" s="123"/>
      <c r="AN530" s="123"/>
      <c r="AO530" s="123"/>
      <c r="AP530" s="123"/>
      <c r="AQ530" s="123"/>
      <c r="AR530" s="123"/>
      <c r="AS530" s="123"/>
      <c r="AT530" s="123"/>
      <c r="AU530" s="123"/>
      <c r="AV530" s="123"/>
      <c r="AW530" s="121"/>
      <c r="AX530" s="39"/>
    </row>
    <row r="531" spans="1:50" ht="12.75" customHeight="1">
      <c r="A531" s="119"/>
      <c r="B531" s="49"/>
      <c r="C531" s="50"/>
      <c r="D531" s="61"/>
      <c r="E531" s="61"/>
      <c r="F531" s="61"/>
      <c r="G531" s="61"/>
      <c r="H531" s="61"/>
      <c r="I531" s="61"/>
      <c r="J531" s="61"/>
      <c r="K531" s="61"/>
      <c r="L531" s="61"/>
      <c r="M531" s="61"/>
      <c r="N531" s="61"/>
      <c r="O531" s="61"/>
      <c r="P531" s="61"/>
      <c r="Q531" s="61"/>
      <c r="R531" s="61"/>
      <c r="S531" s="61"/>
      <c r="T531" s="61"/>
      <c r="U531" s="61"/>
      <c r="V531" s="61"/>
      <c r="W531" s="61"/>
      <c r="X531" s="61"/>
      <c r="Y531" s="61"/>
      <c r="Z531" s="61"/>
      <c r="AA531" s="141"/>
      <c r="AB531" s="61"/>
      <c r="AC531" s="142"/>
      <c r="AD531" s="142"/>
      <c r="AE531" s="125"/>
      <c r="AF531" s="121"/>
      <c r="AG531" s="121"/>
      <c r="AH531" s="121"/>
      <c r="AI531" s="121"/>
      <c r="AJ531" s="121"/>
      <c r="AK531" s="123"/>
      <c r="AL531" s="123"/>
      <c r="AM531" s="123"/>
      <c r="AN531" s="123"/>
      <c r="AO531" s="123"/>
      <c r="AP531" s="123"/>
      <c r="AQ531" s="123"/>
      <c r="AR531" s="123"/>
      <c r="AS531" s="123"/>
      <c r="AT531" s="123"/>
      <c r="AU531" s="123"/>
      <c r="AV531" s="123"/>
      <c r="AW531" s="121"/>
      <c r="AX531" s="39"/>
    </row>
    <row r="532" spans="1:50" ht="12.75" customHeight="1">
      <c r="A532" s="119"/>
      <c r="B532" s="49"/>
      <c r="C532" s="50"/>
      <c r="D532" s="61"/>
      <c r="E532" s="61"/>
      <c r="F532" s="61"/>
      <c r="G532" s="61"/>
      <c r="H532" s="61"/>
      <c r="I532" s="61"/>
      <c r="J532" s="61"/>
      <c r="K532" s="61"/>
      <c r="L532" s="61"/>
      <c r="M532" s="61"/>
      <c r="N532" s="61"/>
      <c r="O532" s="61"/>
      <c r="P532" s="61"/>
      <c r="Q532" s="61"/>
      <c r="R532" s="61"/>
      <c r="S532" s="61"/>
      <c r="T532" s="61"/>
      <c r="U532" s="61"/>
      <c r="V532" s="61"/>
      <c r="W532" s="61"/>
      <c r="X532" s="61"/>
      <c r="Y532" s="61"/>
      <c r="Z532" s="61"/>
      <c r="AA532" s="141"/>
      <c r="AB532" s="61"/>
      <c r="AC532" s="142"/>
      <c r="AD532" s="142"/>
      <c r="AE532" s="125"/>
      <c r="AF532" s="121"/>
      <c r="AG532" s="121"/>
      <c r="AH532" s="121"/>
      <c r="AI532" s="121"/>
      <c r="AJ532" s="121"/>
      <c r="AK532" s="123"/>
      <c r="AL532" s="123"/>
      <c r="AM532" s="123"/>
      <c r="AN532" s="123"/>
      <c r="AO532" s="123"/>
      <c r="AP532" s="123"/>
      <c r="AQ532" s="123"/>
      <c r="AR532" s="123"/>
      <c r="AS532" s="123"/>
      <c r="AT532" s="123"/>
      <c r="AU532" s="123"/>
      <c r="AV532" s="123"/>
      <c r="AW532" s="121"/>
      <c r="AX532" s="39"/>
    </row>
    <row r="533" spans="1:50" ht="12.75" customHeight="1">
      <c r="A533" s="119"/>
      <c r="B533" s="49"/>
      <c r="C533" s="50"/>
      <c r="D533" s="61"/>
      <c r="E533" s="61"/>
      <c r="F533" s="61"/>
      <c r="G533" s="61"/>
      <c r="H533" s="61"/>
      <c r="I533" s="61"/>
      <c r="J533" s="61"/>
      <c r="K533" s="61"/>
      <c r="L533" s="61"/>
      <c r="M533" s="61"/>
      <c r="N533" s="61"/>
      <c r="O533" s="61"/>
      <c r="P533" s="61"/>
      <c r="Q533" s="61"/>
      <c r="R533" s="61"/>
      <c r="S533" s="61"/>
      <c r="T533" s="61"/>
      <c r="U533" s="61"/>
      <c r="V533" s="61"/>
      <c r="W533" s="61"/>
      <c r="X533" s="61"/>
      <c r="Y533" s="61"/>
      <c r="Z533" s="61"/>
      <c r="AA533" s="141"/>
      <c r="AB533" s="61"/>
      <c r="AC533" s="142"/>
      <c r="AD533" s="142"/>
      <c r="AE533" s="125"/>
      <c r="AF533" s="121"/>
      <c r="AG533" s="121"/>
      <c r="AH533" s="121"/>
      <c r="AI533" s="121"/>
      <c r="AJ533" s="121"/>
      <c r="AK533" s="123"/>
      <c r="AL533" s="123"/>
      <c r="AM533" s="123"/>
      <c r="AN533" s="123"/>
      <c r="AO533" s="123"/>
      <c r="AP533" s="123"/>
      <c r="AQ533" s="123"/>
      <c r="AR533" s="123"/>
      <c r="AS533" s="123"/>
      <c r="AT533" s="123"/>
      <c r="AU533" s="123"/>
      <c r="AV533" s="123"/>
      <c r="AW533" s="121"/>
      <c r="AX533" s="39"/>
    </row>
    <row r="534" spans="1:50" ht="12.75" customHeight="1">
      <c r="A534" s="119"/>
      <c r="B534" s="49"/>
      <c r="C534" s="50"/>
      <c r="D534" s="61"/>
      <c r="E534" s="61"/>
      <c r="F534" s="61"/>
      <c r="G534" s="61"/>
      <c r="H534" s="61"/>
      <c r="I534" s="61"/>
      <c r="J534" s="61"/>
      <c r="K534" s="61"/>
      <c r="L534" s="61"/>
      <c r="M534" s="61"/>
      <c r="N534" s="61"/>
      <c r="O534" s="61"/>
      <c r="P534" s="61"/>
      <c r="Q534" s="61"/>
      <c r="R534" s="61"/>
      <c r="S534" s="61"/>
      <c r="T534" s="61"/>
      <c r="U534" s="61"/>
      <c r="V534" s="61"/>
      <c r="W534" s="61"/>
      <c r="X534" s="61"/>
      <c r="Y534" s="61"/>
      <c r="Z534" s="61"/>
      <c r="AA534" s="141"/>
      <c r="AB534" s="61"/>
      <c r="AC534" s="142"/>
      <c r="AD534" s="142"/>
      <c r="AE534" s="125"/>
      <c r="AF534" s="121"/>
      <c r="AG534" s="121"/>
      <c r="AH534" s="121"/>
      <c r="AI534" s="121"/>
      <c r="AJ534" s="121"/>
      <c r="AK534" s="123"/>
      <c r="AL534" s="123"/>
      <c r="AM534" s="123"/>
      <c r="AN534" s="123"/>
      <c r="AO534" s="123"/>
      <c r="AP534" s="123"/>
      <c r="AQ534" s="123"/>
      <c r="AR534" s="123"/>
      <c r="AS534" s="123"/>
      <c r="AT534" s="123"/>
      <c r="AU534" s="123"/>
      <c r="AV534" s="123"/>
      <c r="AW534" s="121"/>
      <c r="AX534" s="39"/>
    </row>
    <row r="535" spans="1:50" ht="12.75" customHeight="1">
      <c r="A535" s="119" t="s">
        <v>548</v>
      </c>
      <c r="B535" s="49" t="s">
        <v>253</v>
      </c>
      <c r="C535" s="50">
        <v>4002</v>
      </c>
      <c r="D535" s="61"/>
      <c r="E535" s="61"/>
      <c r="F535" s="61"/>
      <c r="G535" s="61"/>
      <c r="H535" s="61"/>
      <c r="I535" s="61"/>
      <c r="J535" s="61"/>
      <c r="K535" s="61"/>
      <c r="L535" s="61"/>
      <c r="M535" s="61"/>
      <c r="N535" s="61"/>
      <c r="O535" s="61"/>
      <c r="P535" s="61"/>
      <c r="Q535" s="61"/>
      <c r="R535" s="61"/>
      <c r="S535" s="61"/>
      <c r="T535" s="61"/>
      <c r="U535" s="61"/>
      <c r="V535" s="61"/>
      <c r="W535" s="61"/>
      <c r="X535" s="61"/>
      <c r="Y535" s="61"/>
      <c r="Z535" s="61"/>
      <c r="AA535" s="141"/>
      <c r="AB535" s="61"/>
      <c r="AC535" s="142"/>
      <c r="AD535" s="142"/>
      <c r="AE535" s="125"/>
      <c r="AF535" s="121">
        <f>AF536+AF537</f>
        <v>0</v>
      </c>
      <c r="AG535" s="121">
        <f>AG536+AG537</f>
        <v>0</v>
      </c>
      <c r="AH535" s="121">
        <f>AH536+AH537</f>
        <v>0</v>
      </c>
      <c r="AI535" s="121">
        <f>AI536+AI537</f>
        <v>0</v>
      </c>
      <c r="AJ535" s="121">
        <f>AJ536+AJ537</f>
        <v>0</v>
      </c>
      <c r="AK535" s="121">
        <f>AK536+AK537</f>
        <v>0</v>
      </c>
      <c r="AL535" s="121">
        <f>AL536+AL537</f>
        <v>0</v>
      </c>
      <c r="AM535" s="121">
        <f>AM536+AM537</f>
        <v>0</v>
      </c>
      <c r="AN535" s="121">
        <f>AN536+AN537</f>
        <v>0</v>
      </c>
      <c r="AO535" s="121">
        <f>AO536+AO537</f>
        <v>0</v>
      </c>
      <c r="AP535" s="121">
        <f>AP536+AP537</f>
        <v>0</v>
      </c>
      <c r="AQ535" s="121">
        <f>AQ536+AQ537</f>
        <v>0</v>
      </c>
      <c r="AR535" s="121">
        <f>AR536+AR537</f>
        <v>0</v>
      </c>
      <c r="AS535" s="121">
        <f>AS536+AS537</f>
        <v>0</v>
      </c>
      <c r="AT535" s="121">
        <f>AT536+AT537</f>
        <v>0</v>
      </c>
      <c r="AU535" s="121">
        <f>AU536+AU537</f>
        <v>0</v>
      </c>
      <c r="AV535" s="121">
        <f>AV536+AV537</f>
        <v>0</v>
      </c>
      <c r="AW535" s="121">
        <f>AW536+AW537</f>
        <v>0</v>
      </c>
      <c r="AX535" s="121"/>
    </row>
    <row r="536" spans="1:50" ht="12.75" customHeight="1">
      <c r="A536" s="119"/>
      <c r="B536" s="49"/>
      <c r="C536" s="50"/>
      <c r="D536" s="61"/>
      <c r="E536" s="61"/>
      <c r="F536" s="61"/>
      <c r="G536" s="61"/>
      <c r="H536" s="61"/>
      <c r="I536" s="61"/>
      <c r="J536" s="61"/>
      <c r="K536" s="61"/>
      <c r="L536" s="61"/>
      <c r="M536" s="61"/>
      <c r="N536" s="61"/>
      <c r="O536" s="61"/>
      <c r="P536" s="61"/>
      <c r="Q536" s="61"/>
      <c r="R536" s="61"/>
      <c r="S536" s="61"/>
      <c r="T536" s="61"/>
      <c r="U536" s="61"/>
      <c r="V536" s="61"/>
      <c r="W536" s="61"/>
      <c r="X536" s="61"/>
      <c r="Y536" s="61"/>
      <c r="Z536" s="61"/>
      <c r="AA536" s="141"/>
      <c r="AB536" s="61"/>
      <c r="AC536" s="142"/>
      <c r="AD536" s="142"/>
      <c r="AE536" s="125"/>
      <c r="AF536" s="121"/>
      <c r="AG536" s="121"/>
      <c r="AH536" s="121"/>
      <c r="AI536" s="121"/>
      <c r="AJ536" s="121"/>
      <c r="AK536" s="123"/>
      <c r="AL536" s="123"/>
      <c r="AM536" s="123"/>
      <c r="AN536" s="123"/>
      <c r="AO536" s="123"/>
      <c r="AP536" s="123"/>
      <c r="AQ536" s="123"/>
      <c r="AR536" s="123"/>
      <c r="AS536" s="123"/>
      <c r="AT536" s="123"/>
      <c r="AU536" s="123"/>
      <c r="AV536" s="123"/>
      <c r="AW536" s="121"/>
      <c r="AX536" s="39"/>
    </row>
    <row r="537" spans="1:50" ht="12.75" customHeight="1">
      <c r="A537" s="119"/>
      <c r="B537" s="49"/>
      <c r="C537" s="50"/>
      <c r="D537" s="61"/>
      <c r="E537" s="61"/>
      <c r="F537" s="61"/>
      <c r="G537" s="61"/>
      <c r="H537" s="61"/>
      <c r="I537" s="61"/>
      <c r="J537" s="61"/>
      <c r="K537" s="61"/>
      <c r="L537" s="61"/>
      <c r="M537" s="61"/>
      <c r="N537" s="61"/>
      <c r="O537" s="61"/>
      <c r="P537" s="61"/>
      <c r="Q537" s="61"/>
      <c r="R537" s="61"/>
      <c r="S537" s="61"/>
      <c r="T537" s="61"/>
      <c r="U537" s="61"/>
      <c r="V537" s="61"/>
      <c r="W537" s="61"/>
      <c r="X537" s="61"/>
      <c r="Y537" s="61"/>
      <c r="Z537" s="61"/>
      <c r="AA537" s="141"/>
      <c r="AB537" s="61"/>
      <c r="AC537" s="142"/>
      <c r="AD537" s="142"/>
      <c r="AE537" s="125"/>
      <c r="AF537" s="121"/>
      <c r="AG537" s="121"/>
      <c r="AH537" s="121"/>
      <c r="AI537" s="121"/>
      <c r="AJ537" s="121"/>
      <c r="AK537" s="123"/>
      <c r="AL537" s="123"/>
      <c r="AM537" s="123"/>
      <c r="AN537" s="123"/>
      <c r="AO537" s="123"/>
      <c r="AP537" s="123"/>
      <c r="AQ537" s="123"/>
      <c r="AR537" s="123"/>
      <c r="AS537" s="123"/>
      <c r="AT537" s="123"/>
      <c r="AU537" s="123"/>
      <c r="AV537" s="123"/>
      <c r="AW537" s="121"/>
      <c r="AX537" s="39"/>
    </row>
    <row r="538" spans="1:50" ht="12.75" customHeight="1">
      <c r="A538" s="119" t="s">
        <v>549</v>
      </c>
      <c r="B538" s="148" t="s">
        <v>550</v>
      </c>
      <c r="C538" s="50">
        <v>4003</v>
      </c>
      <c r="D538" s="61"/>
      <c r="E538" s="61"/>
      <c r="F538" s="61"/>
      <c r="G538" s="61"/>
      <c r="H538" s="61"/>
      <c r="I538" s="61"/>
      <c r="J538" s="61"/>
      <c r="K538" s="61"/>
      <c r="L538" s="61"/>
      <c r="M538" s="61"/>
      <c r="N538" s="61"/>
      <c r="O538" s="61"/>
      <c r="P538" s="61"/>
      <c r="Q538" s="61"/>
      <c r="R538" s="61"/>
      <c r="S538" s="61"/>
      <c r="T538" s="61"/>
      <c r="U538" s="61"/>
      <c r="V538" s="61"/>
      <c r="W538" s="61"/>
      <c r="X538" s="61"/>
      <c r="Y538" s="61"/>
      <c r="Z538" s="61"/>
      <c r="AA538" s="141"/>
      <c r="AB538" s="61"/>
      <c r="AC538" s="142"/>
      <c r="AD538" s="142"/>
      <c r="AE538" s="125"/>
      <c r="AF538" s="121">
        <f>SUM(AF539:AF541)</f>
        <v>0</v>
      </c>
      <c r="AG538" s="121">
        <f>SUM(AG539:AG541)</f>
        <v>0</v>
      </c>
      <c r="AH538" s="121">
        <f>SUM(AH539:AH541)</f>
        <v>0</v>
      </c>
      <c r="AI538" s="121">
        <f>SUM(AI539:AI541)</f>
        <v>0</v>
      </c>
      <c r="AJ538" s="121">
        <f>SUM(AJ539:AJ541)</f>
        <v>0</v>
      </c>
      <c r="AK538" s="123">
        <f>SUM(AK539:AK541)</f>
        <v>0</v>
      </c>
      <c r="AL538" s="123">
        <f>SUM(AL539:AL541)</f>
        <v>0</v>
      </c>
      <c r="AM538" s="123">
        <f>SUM(AM539:AM541)</f>
        <v>0</v>
      </c>
      <c r="AN538" s="123">
        <f>SUM(AN539:AN541)</f>
        <v>0</v>
      </c>
      <c r="AO538" s="123">
        <f>SUM(AO539:AO541)</f>
        <v>0</v>
      </c>
      <c r="AP538" s="123">
        <f>SUM(AP539:AP541)</f>
        <v>0</v>
      </c>
      <c r="AQ538" s="123">
        <f>SUM(AQ539:AQ541)</f>
        <v>0</v>
      </c>
      <c r="AR538" s="123">
        <f>SUM(AR539:AR541)</f>
        <v>0</v>
      </c>
      <c r="AS538" s="123">
        <f>SUM(AS539:AS541)</f>
        <v>0</v>
      </c>
      <c r="AT538" s="123">
        <f>SUM(AT539:AT541)</f>
        <v>0</v>
      </c>
      <c r="AU538" s="123">
        <f>SUM(AU539:AU541)</f>
        <v>0</v>
      </c>
      <c r="AV538" s="123">
        <f>SUM(AV539:AV541)</f>
        <v>0</v>
      </c>
      <c r="AW538" s="121">
        <f>SUM(AW539:AW541)</f>
        <v>0</v>
      </c>
      <c r="AX538" s="39"/>
    </row>
    <row r="539" spans="1:50" ht="12.75" customHeight="1">
      <c r="A539" s="119"/>
      <c r="B539" s="126"/>
      <c r="C539" s="50"/>
      <c r="D539" s="61"/>
      <c r="E539" s="61"/>
      <c r="F539" s="61"/>
      <c r="G539" s="61"/>
      <c r="H539" s="61"/>
      <c r="I539" s="61"/>
      <c r="J539" s="61"/>
      <c r="K539" s="61"/>
      <c r="L539" s="61"/>
      <c r="M539" s="61"/>
      <c r="N539" s="61"/>
      <c r="O539" s="61"/>
      <c r="P539" s="61"/>
      <c r="Q539" s="61"/>
      <c r="R539" s="61"/>
      <c r="S539" s="61"/>
      <c r="T539" s="61"/>
      <c r="U539" s="61"/>
      <c r="V539" s="61"/>
      <c r="W539" s="61"/>
      <c r="X539" s="61"/>
      <c r="Y539" s="61"/>
      <c r="Z539" s="61"/>
      <c r="AA539" s="141"/>
      <c r="AB539" s="61"/>
      <c r="AC539" s="142"/>
      <c r="AD539" s="142"/>
      <c r="AE539" s="125"/>
      <c r="AF539" s="121"/>
      <c r="AG539" s="121"/>
      <c r="AH539" s="121"/>
      <c r="AI539" s="121"/>
      <c r="AJ539" s="121"/>
      <c r="AK539" s="123"/>
      <c r="AL539" s="123"/>
      <c r="AM539" s="123"/>
      <c r="AN539" s="123"/>
      <c r="AO539" s="123"/>
      <c r="AP539" s="123"/>
      <c r="AQ539" s="123"/>
      <c r="AR539" s="123"/>
      <c r="AS539" s="123"/>
      <c r="AT539" s="123"/>
      <c r="AU539" s="123"/>
      <c r="AV539" s="123"/>
      <c r="AW539" s="121"/>
      <c r="AX539" s="39"/>
    </row>
    <row r="540" spans="1:50" ht="12.75" customHeight="1">
      <c r="A540" s="119"/>
      <c r="B540" s="126"/>
      <c r="C540" s="50"/>
      <c r="D540" s="61"/>
      <c r="E540" s="61"/>
      <c r="F540" s="61"/>
      <c r="G540" s="61"/>
      <c r="H540" s="61"/>
      <c r="I540" s="61"/>
      <c r="J540" s="61"/>
      <c r="K540" s="61"/>
      <c r="L540" s="61"/>
      <c r="M540" s="61"/>
      <c r="N540" s="61"/>
      <c r="O540" s="61"/>
      <c r="P540" s="61"/>
      <c r="Q540" s="61"/>
      <c r="R540" s="61"/>
      <c r="S540" s="61"/>
      <c r="T540" s="61"/>
      <c r="U540" s="61"/>
      <c r="V540" s="61"/>
      <c r="W540" s="61"/>
      <c r="X540" s="61"/>
      <c r="Y540" s="61"/>
      <c r="Z540" s="61"/>
      <c r="AA540" s="141"/>
      <c r="AB540" s="61"/>
      <c r="AC540" s="142"/>
      <c r="AD540" s="142"/>
      <c r="AE540" s="125"/>
      <c r="AF540" s="121"/>
      <c r="AG540" s="121"/>
      <c r="AH540" s="121"/>
      <c r="AI540" s="121"/>
      <c r="AJ540" s="121"/>
      <c r="AK540" s="123"/>
      <c r="AL540" s="123"/>
      <c r="AM540" s="123"/>
      <c r="AN540" s="123"/>
      <c r="AO540" s="123"/>
      <c r="AP540" s="123"/>
      <c r="AQ540" s="123"/>
      <c r="AR540" s="123"/>
      <c r="AS540" s="123"/>
      <c r="AT540" s="123"/>
      <c r="AU540" s="123"/>
      <c r="AV540" s="123"/>
      <c r="AW540" s="121"/>
      <c r="AX540" s="39"/>
    </row>
    <row r="541" spans="1:50" ht="12.75" customHeight="1">
      <c r="A541" s="119"/>
      <c r="B541" s="126"/>
      <c r="C541" s="50"/>
      <c r="D541" s="61"/>
      <c r="E541" s="61"/>
      <c r="F541" s="61"/>
      <c r="G541" s="61"/>
      <c r="H541" s="61"/>
      <c r="I541" s="61"/>
      <c r="J541" s="61"/>
      <c r="K541" s="61"/>
      <c r="L541" s="61"/>
      <c r="M541" s="61"/>
      <c r="N541" s="61"/>
      <c r="O541" s="61"/>
      <c r="P541" s="61"/>
      <c r="Q541" s="61"/>
      <c r="R541" s="61"/>
      <c r="S541" s="61"/>
      <c r="T541" s="61"/>
      <c r="U541" s="61"/>
      <c r="V541" s="61"/>
      <c r="W541" s="61"/>
      <c r="X541" s="61"/>
      <c r="Y541" s="61"/>
      <c r="Z541" s="61"/>
      <c r="AA541" s="141"/>
      <c r="AB541" s="61"/>
      <c r="AC541" s="142"/>
      <c r="AD541" s="142"/>
      <c r="AE541" s="125"/>
      <c r="AF541" s="121"/>
      <c r="AG541" s="121"/>
      <c r="AH541" s="121"/>
      <c r="AI541" s="121"/>
      <c r="AJ541" s="121"/>
      <c r="AK541" s="123"/>
      <c r="AL541" s="123"/>
      <c r="AM541" s="123"/>
      <c r="AN541" s="123"/>
      <c r="AO541" s="123"/>
      <c r="AP541" s="123"/>
      <c r="AQ541" s="123"/>
      <c r="AR541" s="123"/>
      <c r="AS541" s="123"/>
      <c r="AT541" s="123"/>
      <c r="AU541" s="123"/>
      <c r="AV541" s="123"/>
      <c r="AW541" s="121"/>
      <c r="AX541" s="39"/>
    </row>
    <row r="542" spans="1:50" ht="12.75" customHeight="1">
      <c r="A542" s="119" t="s">
        <v>551</v>
      </c>
      <c r="B542" s="49" t="s">
        <v>258</v>
      </c>
      <c r="C542" s="50">
        <v>4004</v>
      </c>
      <c r="D542" s="61"/>
      <c r="E542" s="61"/>
      <c r="F542" s="61"/>
      <c r="G542" s="61"/>
      <c r="H542" s="61"/>
      <c r="I542" s="61"/>
      <c r="J542" s="61"/>
      <c r="K542" s="61"/>
      <c r="L542" s="61"/>
      <c r="M542" s="61"/>
      <c r="N542" s="61"/>
      <c r="O542" s="61"/>
      <c r="P542" s="61"/>
      <c r="Q542" s="61"/>
      <c r="R542" s="61"/>
      <c r="S542" s="61"/>
      <c r="T542" s="61"/>
      <c r="U542" s="61"/>
      <c r="V542" s="61"/>
      <c r="W542" s="61"/>
      <c r="X542" s="61"/>
      <c r="Y542" s="61"/>
      <c r="Z542" s="61"/>
      <c r="AA542" s="141"/>
      <c r="AB542" s="61"/>
      <c r="AC542" s="142"/>
      <c r="AD542" s="142"/>
      <c r="AE542" s="125"/>
      <c r="AF542" s="121">
        <f>SUM(AF543)</f>
        <v>0</v>
      </c>
      <c r="AG542" s="121">
        <f>SUM(AG543)</f>
        <v>0</v>
      </c>
      <c r="AH542" s="121">
        <f>SUM(AH543)</f>
        <v>0</v>
      </c>
      <c r="AI542" s="121">
        <f>SUM(AI543)</f>
        <v>0</v>
      </c>
      <c r="AJ542" s="121">
        <f>SUM(AJ543)</f>
        <v>0</v>
      </c>
      <c r="AK542" s="123">
        <f>SUM(AK543)</f>
        <v>0</v>
      </c>
      <c r="AL542" s="123">
        <f>SUM(AL543)</f>
        <v>0</v>
      </c>
      <c r="AM542" s="123">
        <f>SUM(AM543)</f>
        <v>0</v>
      </c>
      <c r="AN542" s="123">
        <f>SUM(AN543)</f>
        <v>0</v>
      </c>
      <c r="AO542" s="123">
        <f>SUM(AO543)</f>
        <v>0</v>
      </c>
      <c r="AP542" s="123">
        <f>SUM(AP543)</f>
        <v>0</v>
      </c>
      <c r="AQ542" s="123">
        <f>SUM(AQ543)</f>
        <v>0</v>
      </c>
      <c r="AR542" s="123">
        <f>SUM(AR543)</f>
        <v>0</v>
      </c>
      <c r="AS542" s="123">
        <f>SUM(AS543)</f>
        <v>0</v>
      </c>
      <c r="AT542" s="123">
        <f>SUM(AT543)</f>
        <v>0</v>
      </c>
      <c r="AU542" s="123">
        <f>SUM(AU543)</f>
        <v>0</v>
      </c>
      <c r="AV542" s="123">
        <f>SUM(AV543)</f>
        <v>0</v>
      </c>
      <c r="AW542" s="121">
        <f>SUM(AW543)</f>
        <v>0</v>
      </c>
      <c r="AX542" s="39"/>
    </row>
    <row r="543" spans="1:50" ht="12.75" customHeight="1">
      <c r="A543" s="119"/>
      <c r="B543" s="49"/>
      <c r="C543" s="50"/>
      <c r="D543" s="61"/>
      <c r="E543" s="61"/>
      <c r="F543" s="61"/>
      <c r="G543" s="61"/>
      <c r="H543" s="61"/>
      <c r="I543" s="61"/>
      <c r="J543" s="61"/>
      <c r="K543" s="61"/>
      <c r="L543" s="61"/>
      <c r="M543" s="61"/>
      <c r="N543" s="61"/>
      <c r="O543" s="61"/>
      <c r="P543" s="61"/>
      <c r="Q543" s="61"/>
      <c r="R543" s="61"/>
      <c r="S543" s="61"/>
      <c r="T543" s="61"/>
      <c r="U543" s="61"/>
      <c r="V543" s="61"/>
      <c r="W543" s="61"/>
      <c r="X543" s="61"/>
      <c r="Y543" s="61"/>
      <c r="Z543" s="61"/>
      <c r="AA543" s="141"/>
      <c r="AB543" s="61"/>
      <c r="AC543" s="142"/>
      <c r="AD543" s="142"/>
      <c r="AE543" s="125"/>
      <c r="AF543" s="121"/>
      <c r="AG543" s="121"/>
      <c r="AH543" s="121"/>
      <c r="AI543" s="121"/>
      <c r="AJ543" s="121"/>
      <c r="AK543" s="123"/>
      <c r="AL543" s="123"/>
      <c r="AM543" s="123"/>
      <c r="AN543" s="123"/>
      <c r="AO543" s="123"/>
      <c r="AP543" s="123"/>
      <c r="AQ543" s="123"/>
      <c r="AR543" s="123"/>
      <c r="AS543" s="123"/>
      <c r="AT543" s="123"/>
      <c r="AU543" s="123"/>
      <c r="AV543" s="123"/>
      <c r="AW543" s="121"/>
      <c r="AX543" s="39"/>
    </row>
    <row r="544" spans="1:50" ht="12.75" customHeight="1">
      <c r="A544" s="119" t="s">
        <v>552</v>
      </c>
      <c r="B544" s="49" t="s">
        <v>260</v>
      </c>
      <c r="C544" s="50">
        <v>4005</v>
      </c>
      <c r="D544" s="61"/>
      <c r="E544" s="61"/>
      <c r="F544" s="61"/>
      <c r="G544" s="61"/>
      <c r="H544" s="61"/>
      <c r="I544" s="61"/>
      <c r="J544" s="61"/>
      <c r="K544" s="61"/>
      <c r="L544" s="61"/>
      <c r="M544" s="61"/>
      <c r="N544" s="61"/>
      <c r="O544" s="61"/>
      <c r="P544" s="61"/>
      <c r="Q544" s="61"/>
      <c r="R544" s="61"/>
      <c r="S544" s="61"/>
      <c r="T544" s="61"/>
      <c r="U544" s="61"/>
      <c r="V544" s="61"/>
      <c r="W544" s="61"/>
      <c r="X544" s="61"/>
      <c r="Y544" s="61"/>
      <c r="Z544" s="61"/>
      <c r="AA544" s="149"/>
      <c r="AB544" s="61"/>
      <c r="AC544" s="142"/>
      <c r="AD544" s="142"/>
      <c r="AE544" s="125"/>
      <c r="AF544" s="121">
        <f>SUM(AF545)</f>
        <v>0</v>
      </c>
      <c r="AG544" s="121">
        <f>SUM(AG545)</f>
        <v>0</v>
      </c>
      <c r="AH544" s="121">
        <f>SUM(AH545)</f>
        <v>0</v>
      </c>
      <c r="AI544" s="121">
        <f>SUM(AI545)</f>
        <v>0</v>
      </c>
      <c r="AJ544" s="121">
        <f>SUM(AJ545)</f>
        <v>0</v>
      </c>
      <c r="AK544" s="123">
        <f>SUM(AK545)</f>
        <v>0</v>
      </c>
      <c r="AL544" s="123">
        <f>SUM(AL545)</f>
        <v>0</v>
      </c>
      <c r="AM544" s="123">
        <f>SUM(AM545)</f>
        <v>0</v>
      </c>
      <c r="AN544" s="123">
        <f>SUM(AN545)</f>
        <v>0</v>
      </c>
      <c r="AO544" s="123">
        <f>SUM(AO545)</f>
        <v>0</v>
      </c>
      <c r="AP544" s="123">
        <f>SUM(AP545)</f>
        <v>0</v>
      </c>
      <c r="AQ544" s="123">
        <f>SUM(AQ545)</f>
        <v>0</v>
      </c>
      <c r="AR544" s="123">
        <f>SUM(AR545)</f>
        <v>0</v>
      </c>
      <c r="AS544" s="123">
        <f>SUM(AS545)</f>
        <v>0</v>
      </c>
      <c r="AT544" s="123">
        <f>SUM(AT545)</f>
        <v>0</v>
      </c>
      <c r="AU544" s="123">
        <f>SUM(AU545)</f>
        <v>0</v>
      </c>
      <c r="AV544" s="123">
        <f>SUM(AV545)</f>
        <v>0</v>
      </c>
      <c r="AW544" s="121">
        <f>SUM(AW545)</f>
        <v>0</v>
      </c>
      <c r="AX544" s="39"/>
    </row>
    <row r="545" spans="1:50" ht="12.75" customHeight="1">
      <c r="A545" s="119"/>
      <c r="B545" s="49"/>
      <c r="C545" s="50"/>
      <c r="D545" s="61"/>
      <c r="E545" s="61"/>
      <c r="F545" s="61"/>
      <c r="G545" s="61"/>
      <c r="H545" s="61"/>
      <c r="I545" s="61"/>
      <c r="J545" s="61"/>
      <c r="K545" s="61"/>
      <c r="L545" s="61"/>
      <c r="M545" s="61"/>
      <c r="N545" s="61"/>
      <c r="O545" s="61"/>
      <c r="P545" s="61"/>
      <c r="Q545" s="61"/>
      <c r="R545" s="61"/>
      <c r="S545" s="61"/>
      <c r="T545" s="61"/>
      <c r="U545" s="61"/>
      <c r="V545" s="61"/>
      <c r="W545" s="61"/>
      <c r="X545" s="61"/>
      <c r="Y545" s="61"/>
      <c r="Z545" s="61"/>
      <c r="AA545" s="149"/>
      <c r="AB545" s="61"/>
      <c r="AC545" s="142"/>
      <c r="AD545" s="142"/>
      <c r="AE545" s="125"/>
      <c r="AF545" s="121"/>
      <c r="AG545" s="121"/>
      <c r="AH545" s="121"/>
      <c r="AI545" s="121"/>
      <c r="AJ545" s="121"/>
      <c r="AK545" s="123"/>
      <c r="AL545" s="123"/>
      <c r="AM545" s="123"/>
      <c r="AN545" s="123"/>
      <c r="AO545" s="123"/>
      <c r="AP545" s="123"/>
      <c r="AQ545" s="123"/>
      <c r="AR545" s="123"/>
      <c r="AS545" s="123"/>
      <c r="AT545" s="123"/>
      <c r="AU545" s="123"/>
      <c r="AV545" s="123"/>
      <c r="AW545" s="121"/>
      <c r="AX545" s="39"/>
    </row>
    <row r="546" spans="1:50" ht="24.75" customHeight="1">
      <c r="A546" s="119" t="s">
        <v>553</v>
      </c>
      <c r="B546" s="49" t="s">
        <v>554</v>
      </c>
      <c r="C546" s="50">
        <v>4006</v>
      </c>
      <c r="D546" s="61"/>
      <c r="E546" s="61"/>
      <c r="F546" s="61"/>
      <c r="G546" s="61"/>
      <c r="H546" s="61"/>
      <c r="I546" s="61"/>
      <c r="J546" s="61"/>
      <c r="K546" s="61"/>
      <c r="L546" s="61"/>
      <c r="M546" s="61"/>
      <c r="N546" s="61"/>
      <c r="O546" s="61"/>
      <c r="P546" s="61"/>
      <c r="Q546" s="61"/>
      <c r="R546" s="61"/>
      <c r="S546" s="61"/>
      <c r="T546" s="61"/>
      <c r="U546" s="61"/>
      <c r="V546" s="61"/>
      <c r="W546" s="61"/>
      <c r="X546" s="61"/>
      <c r="Y546" s="61"/>
      <c r="Z546" s="61"/>
      <c r="AA546" s="149"/>
      <c r="AB546" s="61"/>
      <c r="AC546" s="142"/>
      <c r="AD546" s="142"/>
      <c r="AE546" s="125"/>
      <c r="AF546" s="121">
        <f>SUM(AF547:AF549)</f>
        <v>0</v>
      </c>
      <c r="AG546" s="121">
        <f>SUM(AG547:AG549)</f>
        <v>0</v>
      </c>
      <c r="AH546" s="121">
        <f>SUM(AH547:AH549)</f>
        <v>0</v>
      </c>
      <c r="AI546" s="121">
        <f>SUM(AI547:AI549)</f>
        <v>0</v>
      </c>
      <c r="AJ546" s="121">
        <f>SUM(AJ547:AJ549)</f>
        <v>0</v>
      </c>
      <c r="AK546" s="123">
        <f>SUM(AK547:AK549)</f>
        <v>0</v>
      </c>
      <c r="AL546" s="123">
        <f>SUM(AL547:AL549)</f>
        <v>0</v>
      </c>
      <c r="AM546" s="123">
        <f>SUM(AM547:AM549)</f>
        <v>0</v>
      </c>
      <c r="AN546" s="123">
        <f>SUM(AN547:AN549)</f>
        <v>0</v>
      </c>
      <c r="AO546" s="123">
        <f>SUM(AO547:AO549)</f>
        <v>0</v>
      </c>
      <c r="AP546" s="123">
        <f>SUM(AP547:AP549)</f>
        <v>0</v>
      </c>
      <c r="AQ546" s="123">
        <f>SUM(AQ547:AQ549)</f>
        <v>0</v>
      </c>
      <c r="AR546" s="123">
        <f>SUM(AR547:AR549)</f>
        <v>0</v>
      </c>
      <c r="AS546" s="123">
        <f>SUM(AS547:AS549)</f>
        <v>0</v>
      </c>
      <c r="AT546" s="123">
        <f>SUM(AT547:AT549)</f>
        <v>0</v>
      </c>
      <c r="AU546" s="123">
        <f>SUM(AU547:AU549)</f>
        <v>0</v>
      </c>
      <c r="AV546" s="123">
        <f>SUM(AV547:AV549)</f>
        <v>0</v>
      </c>
      <c r="AW546" s="121">
        <f>SUM(AW547:AW549)</f>
        <v>0</v>
      </c>
      <c r="AX546" s="39"/>
    </row>
    <row r="547" spans="1:50" ht="12.75" customHeight="1">
      <c r="A547" s="119"/>
      <c r="B547" s="49"/>
      <c r="C547" s="50"/>
      <c r="D547" s="61"/>
      <c r="E547" s="61"/>
      <c r="F547" s="61"/>
      <c r="G547" s="61"/>
      <c r="H547" s="61"/>
      <c r="I547" s="61"/>
      <c r="J547" s="61"/>
      <c r="K547" s="61"/>
      <c r="L547" s="61"/>
      <c r="M547" s="61"/>
      <c r="N547" s="61"/>
      <c r="O547" s="61"/>
      <c r="P547" s="61"/>
      <c r="Q547" s="61"/>
      <c r="R547" s="61"/>
      <c r="S547" s="61"/>
      <c r="T547" s="61"/>
      <c r="U547" s="61"/>
      <c r="V547" s="61"/>
      <c r="W547" s="61"/>
      <c r="X547" s="61"/>
      <c r="Y547" s="61"/>
      <c r="Z547" s="61"/>
      <c r="AA547" s="149"/>
      <c r="AB547" s="61"/>
      <c r="AC547" s="142"/>
      <c r="AD547" s="142"/>
      <c r="AE547" s="125"/>
      <c r="AF547" s="121"/>
      <c r="AG547" s="121"/>
      <c r="AH547" s="121"/>
      <c r="AI547" s="121"/>
      <c r="AJ547" s="121"/>
      <c r="AK547" s="123"/>
      <c r="AL547" s="123"/>
      <c r="AM547" s="123"/>
      <c r="AN547" s="123"/>
      <c r="AO547" s="123"/>
      <c r="AP547" s="123"/>
      <c r="AQ547" s="123"/>
      <c r="AR547" s="123"/>
      <c r="AS547" s="123"/>
      <c r="AT547" s="123"/>
      <c r="AU547" s="123"/>
      <c r="AV547" s="123"/>
      <c r="AW547" s="121"/>
      <c r="AX547" s="39"/>
    </row>
    <row r="548" spans="1:50" ht="12.75" customHeight="1">
      <c r="A548" s="119"/>
      <c r="B548" s="49"/>
      <c r="C548" s="50"/>
      <c r="D548" s="61"/>
      <c r="E548" s="61"/>
      <c r="F548" s="61"/>
      <c r="G548" s="61"/>
      <c r="H548" s="61"/>
      <c r="I548" s="61"/>
      <c r="J548" s="61"/>
      <c r="K548" s="61"/>
      <c r="L548" s="61"/>
      <c r="M548" s="61"/>
      <c r="N548" s="61"/>
      <c r="O548" s="61"/>
      <c r="P548" s="61"/>
      <c r="Q548" s="61"/>
      <c r="R548" s="61"/>
      <c r="S548" s="61"/>
      <c r="T548" s="61"/>
      <c r="U548" s="61"/>
      <c r="V548" s="61"/>
      <c r="W548" s="61"/>
      <c r="X548" s="61"/>
      <c r="Y548" s="61"/>
      <c r="Z548" s="61"/>
      <c r="AA548" s="149"/>
      <c r="AB548" s="61"/>
      <c r="AC548" s="142"/>
      <c r="AD548" s="142"/>
      <c r="AE548" s="125"/>
      <c r="AF548" s="121"/>
      <c r="AG548" s="121"/>
      <c r="AH548" s="121"/>
      <c r="AI548" s="121"/>
      <c r="AJ548" s="121"/>
      <c r="AK548" s="123"/>
      <c r="AL548" s="123"/>
      <c r="AM548" s="123"/>
      <c r="AN548" s="123"/>
      <c r="AO548" s="123"/>
      <c r="AP548" s="123"/>
      <c r="AQ548" s="123"/>
      <c r="AR548" s="123"/>
      <c r="AS548" s="123"/>
      <c r="AT548" s="123"/>
      <c r="AU548" s="123"/>
      <c r="AV548" s="123"/>
      <c r="AW548" s="121"/>
      <c r="AX548" s="39"/>
    </row>
    <row r="549" spans="1:50" ht="12.75" customHeight="1">
      <c r="A549" s="119"/>
      <c r="B549" s="49"/>
      <c r="C549" s="50"/>
      <c r="D549" s="61"/>
      <c r="E549" s="61"/>
      <c r="F549" s="61"/>
      <c r="G549" s="61"/>
      <c r="H549" s="61"/>
      <c r="I549" s="61"/>
      <c r="J549" s="61"/>
      <c r="K549" s="61"/>
      <c r="L549" s="61"/>
      <c r="M549" s="61"/>
      <c r="N549" s="61"/>
      <c r="O549" s="61"/>
      <c r="P549" s="61"/>
      <c r="Q549" s="61"/>
      <c r="R549" s="61"/>
      <c r="S549" s="61"/>
      <c r="T549" s="61"/>
      <c r="U549" s="61"/>
      <c r="V549" s="61"/>
      <c r="W549" s="61"/>
      <c r="X549" s="61"/>
      <c r="Y549" s="61"/>
      <c r="Z549" s="61"/>
      <c r="AA549" s="149"/>
      <c r="AB549" s="61"/>
      <c r="AC549" s="142"/>
      <c r="AD549" s="142"/>
      <c r="AE549" s="125"/>
      <c r="AF549" s="121"/>
      <c r="AG549" s="121"/>
      <c r="AH549" s="121"/>
      <c r="AI549" s="121"/>
      <c r="AJ549" s="121"/>
      <c r="AK549" s="123"/>
      <c r="AL549" s="123"/>
      <c r="AM549" s="123"/>
      <c r="AN549" s="123"/>
      <c r="AO549" s="123"/>
      <c r="AP549" s="123"/>
      <c r="AQ549" s="123"/>
      <c r="AR549" s="123"/>
      <c r="AS549" s="123"/>
      <c r="AT549" s="123"/>
      <c r="AU549" s="123"/>
      <c r="AV549" s="123"/>
      <c r="AW549" s="121"/>
      <c r="AX549" s="39"/>
    </row>
    <row r="550" spans="1:50" ht="27" customHeight="1">
      <c r="A550" s="119" t="s">
        <v>555</v>
      </c>
      <c r="B550" s="49" t="s">
        <v>264</v>
      </c>
      <c r="C550" s="50">
        <v>4007</v>
      </c>
      <c r="D550" s="61"/>
      <c r="E550" s="61"/>
      <c r="F550" s="61"/>
      <c r="G550" s="61"/>
      <c r="H550" s="61"/>
      <c r="I550" s="61"/>
      <c r="J550" s="61"/>
      <c r="K550" s="61"/>
      <c r="L550" s="61"/>
      <c r="M550" s="61"/>
      <c r="N550" s="61"/>
      <c r="O550" s="61"/>
      <c r="P550" s="61"/>
      <c r="Q550" s="61"/>
      <c r="R550" s="61"/>
      <c r="S550" s="61"/>
      <c r="T550" s="61"/>
      <c r="U550" s="61"/>
      <c r="V550" s="61"/>
      <c r="W550" s="61"/>
      <c r="X550" s="61"/>
      <c r="Y550" s="61"/>
      <c r="Z550" s="61"/>
      <c r="AA550" s="149"/>
      <c r="AB550" s="61"/>
      <c r="AC550" s="142"/>
      <c r="AD550" s="142"/>
      <c r="AE550" s="125"/>
      <c r="AF550" s="121">
        <f>SUM(AF551:AF552)</f>
        <v>0</v>
      </c>
      <c r="AG550" s="121">
        <f>SUM(AG551:AG552)</f>
        <v>0</v>
      </c>
      <c r="AH550" s="121">
        <f>SUM(AH551:AH552)</f>
        <v>0</v>
      </c>
      <c r="AI550" s="121">
        <f>SUM(AI551:AI552)</f>
        <v>0</v>
      </c>
      <c r="AJ550" s="121">
        <f>SUM(AJ551:AJ552)</f>
        <v>0</v>
      </c>
      <c r="AK550" s="123">
        <f>SUM(AK551:AK552)</f>
        <v>0</v>
      </c>
      <c r="AL550" s="123">
        <f>SUM(AL551:AL552)</f>
        <v>0</v>
      </c>
      <c r="AM550" s="123">
        <f>SUM(AM551:AM552)</f>
        <v>0</v>
      </c>
      <c r="AN550" s="123">
        <f>SUM(AN551:AN552)</f>
        <v>0</v>
      </c>
      <c r="AO550" s="123">
        <f>SUM(AO551:AO552)</f>
        <v>0</v>
      </c>
      <c r="AP550" s="123">
        <f>SUM(AP551:AP552)</f>
        <v>0</v>
      </c>
      <c r="AQ550" s="123">
        <f>SUM(AQ551:AQ552)</f>
        <v>0</v>
      </c>
      <c r="AR550" s="123">
        <f>SUM(AR551:AR552)</f>
        <v>0</v>
      </c>
      <c r="AS550" s="123">
        <f>SUM(AS551:AS552)</f>
        <v>0</v>
      </c>
      <c r="AT550" s="123">
        <f>SUM(AT551:AT552)</f>
        <v>0</v>
      </c>
      <c r="AU550" s="123">
        <f>SUM(AU551:AU552)</f>
        <v>0</v>
      </c>
      <c r="AV550" s="123">
        <f>SUM(AV551:AV552)</f>
        <v>0</v>
      </c>
      <c r="AW550" s="121">
        <f>SUM(AW551:AW552)</f>
        <v>0</v>
      </c>
      <c r="AX550" s="39"/>
    </row>
    <row r="551" spans="1:50" ht="12.75" customHeight="1">
      <c r="A551" s="119"/>
      <c r="B551" s="49"/>
      <c r="C551" s="50"/>
      <c r="D551" s="61"/>
      <c r="E551" s="61"/>
      <c r="F551" s="61"/>
      <c r="G551" s="61"/>
      <c r="H551" s="61"/>
      <c r="I551" s="61"/>
      <c r="J551" s="61"/>
      <c r="K551" s="61"/>
      <c r="L551" s="61"/>
      <c r="M551" s="61"/>
      <c r="N551" s="61"/>
      <c r="O551" s="61"/>
      <c r="P551" s="61"/>
      <c r="Q551" s="61"/>
      <c r="R551" s="61"/>
      <c r="S551" s="61"/>
      <c r="T551" s="61"/>
      <c r="U551" s="61"/>
      <c r="V551" s="61"/>
      <c r="W551" s="61"/>
      <c r="X551" s="61"/>
      <c r="Y551" s="61"/>
      <c r="Z551" s="61"/>
      <c r="AA551" s="149"/>
      <c r="AB551" s="61"/>
      <c r="AC551" s="142"/>
      <c r="AD551" s="142"/>
      <c r="AE551" s="125"/>
      <c r="AF551" s="121"/>
      <c r="AG551" s="121"/>
      <c r="AH551" s="121"/>
      <c r="AI551" s="121"/>
      <c r="AJ551" s="121"/>
      <c r="AK551" s="123"/>
      <c r="AL551" s="123"/>
      <c r="AM551" s="123"/>
      <c r="AN551" s="123"/>
      <c r="AO551" s="123"/>
      <c r="AP551" s="123"/>
      <c r="AQ551" s="123"/>
      <c r="AR551" s="123"/>
      <c r="AS551" s="123"/>
      <c r="AT551" s="123"/>
      <c r="AU551" s="123"/>
      <c r="AV551" s="123"/>
      <c r="AW551" s="121"/>
      <c r="AX551" s="39"/>
    </row>
    <row r="552" spans="1:50" ht="12.75" customHeight="1">
      <c r="A552" s="119"/>
      <c r="B552" s="49"/>
      <c r="C552" s="50"/>
      <c r="D552" s="61"/>
      <c r="E552" s="61"/>
      <c r="F552" s="61"/>
      <c r="G552" s="61"/>
      <c r="H552" s="61"/>
      <c r="I552" s="61"/>
      <c r="J552" s="61"/>
      <c r="K552" s="61"/>
      <c r="L552" s="61"/>
      <c r="M552" s="61"/>
      <c r="N552" s="61"/>
      <c r="O552" s="61"/>
      <c r="P552" s="61"/>
      <c r="Q552" s="61"/>
      <c r="R552" s="61"/>
      <c r="S552" s="61"/>
      <c r="T552" s="61"/>
      <c r="U552" s="61"/>
      <c r="V552" s="61"/>
      <c r="W552" s="61"/>
      <c r="X552" s="61"/>
      <c r="Y552" s="61"/>
      <c r="Z552" s="61"/>
      <c r="AA552" s="149"/>
      <c r="AB552" s="61"/>
      <c r="AC552" s="142"/>
      <c r="AD552" s="142"/>
      <c r="AE552" s="125"/>
      <c r="AF552" s="121"/>
      <c r="AG552" s="121"/>
      <c r="AH552" s="121"/>
      <c r="AI552" s="121"/>
      <c r="AJ552" s="121"/>
      <c r="AK552" s="123"/>
      <c r="AL552" s="123"/>
      <c r="AM552" s="123"/>
      <c r="AN552" s="123"/>
      <c r="AO552" s="123"/>
      <c r="AP552" s="123"/>
      <c r="AQ552" s="123"/>
      <c r="AR552" s="123"/>
      <c r="AS552" s="123"/>
      <c r="AT552" s="123"/>
      <c r="AU552" s="123"/>
      <c r="AV552" s="123"/>
      <c r="AW552" s="121"/>
      <c r="AX552" s="39"/>
    </row>
    <row r="553" spans="1:50" ht="27.75" customHeight="1">
      <c r="A553" s="119" t="s">
        <v>556</v>
      </c>
      <c r="B553" s="49" t="s">
        <v>557</v>
      </c>
      <c r="C553" s="50">
        <v>4008</v>
      </c>
      <c r="D553" s="61"/>
      <c r="E553" s="61"/>
      <c r="F553" s="61"/>
      <c r="G553" s="61"/>
      <c r="H553" s="61"/>
      <c r="I553" s="61"/>
      <c r="J553" s="61"/>
      <c r="K553" s="61"/>
      <c r="L553" s="61"/>
      <c r="M553" s="61"/>
      <c r="N553" s="61"/>
      <c r="O553" s="61"/>
      <c r="P553" s="61"/>
      <c r="Q553" s="61"/>
      <c r="R553" s="61"/>
      <c r="S553" s="61"/>
      <c r="T553" s="61"/>
      <c r="U553" s="61"/>
      <c r="V553" s="61"/>
      <c r="W553" s="61"/>
      <c r="X553" s="61"/>
      <c r="Y553" s="61"/>
      <c r="Z553" s="61"/>
      <c r="AA553" s="149"/>
      <c r="AB553" s="61"/>
      <c r="AC553" s="142"/>
      <c r="AD553" s="142"/>
      <c r="AE553" s="125"/>
      <c r="AF553" s="121">
        <f>SUM(AF554)</f>
        <v>0</v>
      </c>
      <c r="AG553" s="121">
        <f>SUM(AG554)</f>
        <v>0</v>
      </c>
      <c r="AH553" s="121">
        <f>SUM(AH554)</f>
        <v>0</v>
      </c>
      <c r="AI553" s="121">
        <f>SUM(AI554)</f>
        <v>0</v>
      </c>
      <c r="AJ553" s="121">
        <f>SUM(AJ554)</f>
        <v>0</v>
      </c>
      <c r="AK553" s="123">
        <f>SUM(AK554)</f>
        <v>0</v>
      </c>
      <c r="AL553" s="123">
        <f>SUM(AL554)</f>
        <v>0</v>
      </c>
      <c r="AM553" s="123">
        <f>SUM(AM554)</f>
        <v>0</v>
      </c>
      <c r="AN553" s="123">
        <f>SUM(AN554)</f>
        <v>0</v>
      </c>
      <c r="AO553" s="123">
        <f>SUM(AO554)</f>
        <v>0</v>
      </c>
      <c r="AP553" s="123">
        <f>SUM(AP554)</f>
        <v>0</v>
      </c>
      <c r="AQ553" s="123">
        <f>SUM(AQ554)</f>
        <v>0</v>
      </c>
      <c r="AR553" s="123">
        <f>SUM(AR554)</f>
        <v>0</v>
      </c>
      <c r="AS553" s="123">
        <f>SUM(AS554)</f>
        <v>0</v>
      </c>
      <c r="AT553" s="123">
        <f>SUM(AT554)</f>
        <v>0</v>
      </c>
      <c r="AU553" s="123">
        <f>SUM(AU554)</f>
        <v>0</v>
      </c>
      <c r="AV553" s="123">
        <f>SUM(AV554)</f>
        <v>0</v>
      </c>
      <c r="AW553" s="121">
        <f>SUM(AW554)</f>
        <v>0</v>
      </c>
      <c r="AX553" s="39"/>
    </row>
    <row r="554" spans="1:50" ht="12.75" customHeight="1">
      <c r="A554" s="119"/>
      <c r="B554" s="49"/>
      <c r="C554" s="50"/>
      <c r="D554" s="61"/>
      <c r="E554" s="61"/>
      <c r="F554" s="61"/>
      <c r="G554" s="61"/>
      <c r="H554" s="61"/>
      <c r="I554" s="61"/>
      <c r="J554" s="61"/>
      <c r="K554" s="61"/>
      <c r="L554" s="61"/>
      <c r="M554" s="61"/>
      <c r="N554" s="61"/>
      <c r="O554" s="61"/>
      <c r="P554" s="61"/>
      <c r="Q554" s="61"/>
      <c r="R554" s="61"/>
      <c r="S554" s="61"/>
      <c r="T554" s="61"/>
      <c r="U554" s="61"/>
      <c r="V554" s="61"/>
      <c r="W554" s="61"/>
      <c r="X554" s="61"/>
      <c r="Y554" s="61"/>
      <c r="Z554" s="61"/>
      <c r="AA554" s="149"/>
      <c r="AB554" s="61"/>
      <c r="AC554" s="142"/>
      <c r="AD554" s="142"/>
      <c r="AE554" s="125"/>
      <c r="AF554" s="121"/>
      <c r="AG554" s="121"/>
      <c r="AH554" s="121"/>
      <c r="AI554" s="121"/>
      <c r="AJ554" s="121"/>
      <c r="AK554" s="123"/>
      <c r="AL554" s="123"/>
      <c r="AM554" s="123"/>
      <c r="AN554" s="123"/>
      <c r="AO554" s="123"/>
      <c r="AP554" s="123"/>
      <c r="AQ554" s="123"/>
      <c r="AR554" s="123"/>
      <c r="AS554" s="123"/>
      <c r="AT554" s="123"/>
      <c r="AU554" s="123"/>
      <c r="AV554" s="123"/>
      <c r="AW554" s="121"/>
      <c r="AX554" s="39"/>
    </row>
    <row r="555" spans="1:50" ht="12.75" customHeight="1">
      <c r="A555" s="119" t="s">
        <v>558</v>
      </c>
      <c r="B555" s="49" t="s">
        <v>268</v>
      </c>
      <c r="C555" s="50">
        <v>4009</v>
      </c>
      <c r="D555" s="61"/>
      <c r="E555" s="61"/>
      <c r="F555" s="61"/>
      <c r="G555" s="61"/>
      <c r="H555" s="61"/>
      <c r="I555" s="61"/>
      <c r="J555" s="61"/>
      <c r="K555" s="61"/>
      <c r="L555" s="61"/>
      <c r="M555" s="61"/>
      <c r="N555" s="61"/>
      <c r="O555" s="61"/>
      <c r="P555" s="61"/>
      <c r="Q555" s="61"/>
      <c r="R555" s="61"/>
      <c r="S555" s="61"/>
      <c r="T555" s="61"/>
      <c r="U555" s="61"/>
      <c r="V555" s="61"/>
      <c r="W555" s="61"/>
      <c r="X555" s="61"/>
      <c r="Y555" s="61"/>
      <c r="Z555" s="61"/>
      <c r="AA555" s="61"/>
      <c r="AB555" s="127"/>
      <c r="AC555" s="127"/>
      <c r="AD555" s="127"/>
      <c r="AE555" s="125"/>
      <c r="AF555" s="121">
        <f>SUM(AF556)</f>
        <v>0</v>
      </c>
      <c r="AG555" s="121">
        <f>SUM(AG556)</f>
        <v>0</v>
      </c>
      <c r="AH555" s="121">
        <f>SUM(AH556)</f>
        <v>0</v>
      </c>
      <c r="AI555" s="121">
        <f>SUM(AI556)</f>
        <v>0</v>
      </c>
      <c r="AJ555" s="121">
        <f>SUM(AJ556)</f>
        <v>0</v>
      </c>
      <c r="AK555" s="123">
        <f>SUM(AK556)</f>
        <v>0</v>
      </c>
      <c r="AL555" s="123">
        <f>SUM(AL556)</f>
        <v>0</v>
      </c>
      <c r="AM555" s="123">
        <f>SUM(AM556)</f>
        <v>0</v>
      </c>
      <c r="AN555" s="123">
        <f>SUM(AN556)</f>
        <v>0</v>
      </c>
      <c r="AO555" s="123">
        <f>SUM(AO556)</f>
        <v>0</v>
      </c>
      <c r="AP555" s="123">
        <f>SUM(AP556)</f>
        <v>0</v>
      </c>
      <c r="AQ555" s="123">
        <f>SUM(AQ556)</f>
        <v>0</v>
      </c>
      <c r="AR555" s="123">
        <f>SUM(AR556)</f>
        <v>0</v>
      </c>
      <c r="AS555" s="123">
        <f>SUM(AS556)</f>
        <v>0</v>
      </c>
      <c r="AT555" s="123">
        <f>SUM(AT556)</f>
        <v>0</v>
      </c>
      <c r="AU555" s="123">
        <f>SUM(AU556)</f>
        <v>0</v>
      </c>
      <c r="AV555" s="123">
        <f>SUM(AV556)</f>
        <v>0</v>
      </c>
      <c r="AW555" s="121">
        <f>SUM(AW556)</f>
        <v>0</v>
      </c>
      <c r="AX555" s="39"/>
    </row>
    <row r="556" spans="1:50" ht="12.75" customHeight="1">
      <c r="A556" s="119"/>
      <c r="B556" s="49"/>
      <c r="C556" s="50"/>
      <c r="D556" s="61"/>
      <c r="E556" s="61"/>
      <c r="F556" s="61"/>
      <c r="G556" s="61"/>
      <c r="H556" s="61"/>
      <c r="I556" s="61"/>
      <c r="J556" s="61"/>
      <c r="K556" s="61"/>
      <c r="L556" s="61"/>
      <c r="M556" s="61"/>
      <c r="N556" s="61"/>
      <c r="O556" s="61"/>
      <c r="P556" s="61"/>
      <c r="Q556" s="61"/>
      <c r="R556" s="61"/>
      <c r="S556" s="61"/>
      <c r="T556" s="61"/>
      <c r="U556" s="61"/>
      <c r="V556" s="61"/>
      <c r="W556" s="61"/>
      <c r="X556" s="61"/>
      <c r="Y556" s="61"/>
      <c r="Z556" s="61"/>
      <c r="AA556" s="61"/>
      <c r="AB556" s="127"/>
      <c r="AC556" s="127"/>
      <c r="AD556" s="127"/>
      <c r="AE556" s="125"/>
      <c r="AF556" s="121"/>
      <c r="AG556" s="121"/>
      <c r="AH556" s="121"/>
      <c r="AI556" s="121"/>
      <c r="AJ556" s="121"/>
      <c r="AK556" s="123"/>
      <c r="AL556" s="123"/>
      <c r="AM556" s="123"/>
      <c r="AN556" s="123"/>
      <c r="AO556" s="123"/>
      <c r="AP556" s="123"/>
      <c r="AQ556" s="123"/>
      <c r="AR556" s="123"/>
      <c r="AS556" s="123"/>
      <c r="AT556" s="123"/>
      <c r="AU556" s="123"/>
      <c r="AV556" s="123"/>
      <c r="AW556" s="121"/>
      <c r="AX556" s="39"/>
    </row>
    <row r="557" spans="1:50" ht="12.75" customHeight="1">
      <c r="A557" s="119" t="s">
        <v>559</v>
      </c>
      <c r="B557" s="49" t="s">
        <v>270</v>
      </c>
      <c r="C557" s="50">
        <v>4010</v>
      </c>
      <c r="D557" s="61"/>
      <c r="E557" s="61"/>
      <c r="F557" s="61"/>
      <c r="G557" s="61"/>
      <c r="H557" s="61"/>
      <c r="I557" s="61"/>
      <c r="J557" s="61"/>
      <c r="K557" s="61"/>
      <c r="L557" s="61"/>
      <c r="M557" s="61"/>
      <c r="N557" s="61"/>
      <c r="O557" s="61"/>
      <c r="P557" s="61"/>
      <c r="Q557" s="61"/>
      <c r="R557" s="61"/>
      <c r="S557" s="61"/>
      <c r="T557" s="61"/>
      <c r="U557" s="61"/>
      <c r="V557" s="61"/>
      <c r="W557" s="61"/>
      <c r="X557" s="61"/>
      <c r="Y557" s="61"/>
      <c r="Z557" s="61"/>
      <c r="AA557" s="124"/>
      <c r="AB557" s="127"/>
      <c r="AC557" s="127"/>
      <c r="AD557" s="127"/>
      <c r="AE557" s="125"/>
      <c r="AF557" s="121">
        <f>SUM(AF558)</f>
        <v>0</v>
      </c>
      <c r="AG557" s="121">
        <f>SUM(AG558)</f>
        <v>0</v>
      </c>
      <c r="AH557" s="121">
        <f>SUM(AH558)</f>
        <v>0</v>
      </c>
      <c r="AI557" s="121">
        <f>SUM(AI558)</f>
        <v>0</v>
      </c>
      <c r="AJ557" s="121">
        <f>SUM(AJ558)</f>
        <v>0</v>
      </c>
      <c r="AK557" s="123">
        <f>SUM(AK558)</f>
        <v>0</v>
      </c>
      <c r="AL557" s="123">
        <f>SUM(AL558)</f>
        <v>0</v>
      </c>
      <c r="AM557" s="123">
        <f>SUM(AM558)</f>
        <v>0</v>
      </c>
      <c r="AN557" s="123">
        <f>SUM(AN558)</f>
        <v>0</v>
      </c>
      <c r="AO557" s="123">
        <f>SUM(AO558)</f>
        <v>0</v>
      </c>
      <c r="AP557" s="123">
        <f>SUM(AP558)</f>
        <v>0</v>
      </c>
      <c r="AQ557" s="123">
        <f>SUM(AQ558)</f>
        <v>0</v>
      </c>
      <c r="AR557" s="123">
        <f>SUM(AR558)</f>
        <v>0</v>
      </c>
      <c r="AS557" s="123">
        <f>SUM(AS558)</f>
        <v>0</v>
      </c>
      <c r="AT557" s="123">
        <f>SUM(AT558)</f>
        <v>0</v>
      </c>
      <c r="AU557" s="123">
        <f>SUM(AU558)</f>
        <v>0</v>
      </c>
      <c r="AV557" s="123">
        <f>SUM(AV558)</f>
        <v>0</v>
      </c>
      <c r="AW557" s="121">
        <f>SUM(AW558)</f>
        <v>0</v>
      </c>
      <c r="AX557" s="39"/>
    </row>
    <row r="558" spans="1:50" ht="12.75" customHeight="1">
      <c r="A558" s="119"/>
      <c r="B558" s="49"/>
      <c r="C558" s="50"/>
      <c r="D558" s="61"/>
      <c r="E558" s="61"/>
      <c r="F558" s="61"/>
      <c r="G558" s="61"/>
      <c r="H558" s="61"/>
      <c r="I558" s="61"/>
      <c r="J558" s="61"/>
      <c r="K558" s="61"/>
      <c r="L558" s="61"/>
      <c r="M558" s="61"/>
      <c r="N558" s="61"/>
      <c r="O558" s="61"/>
      <c r="P558" s="61"/>
      <c r="Q558" s="61"/>
      <c r="R558" s="61"/>
      <c r="S558" s="61"/>
      <c r="T558" s="61"/>
      <c r="U558" s="61"/>
      <c r="V558" s="61"/>
      <c r="W558" s="61"/>
      <c r="X558" s="61"/>
      <c r="Y558" s="61"/>
      <c r="Z558" s="61"/>
      <c r="AA558" s="124"/>
      <c r="AB558" s="127"/>
      <c r="AC558" s="127"/>
      <c r="AD558" s="127"/>
      <c r="AE558" s="125"/>
      <c r="AF558" s="121"/>
      <c r="AG558" s="121"/>
      <c r="AH558" s="121"/>
      <c r="AI558" s="121"/>
      <c r="AJ558" s="121"/>
      <c r="AK558" s="123"/>
      <c r="AL558" s="123"/>
      <c r="AM558" s="123"/>
      <c r="AN558" s="123"/>
      <c r="AO558" s="123"/>
      <c r="AP558" s="123"/>
      <c r="AQ558" s="123"/>
      <c r="AR558" s="123"/>
      <c r="AS558" s="123"/>
      <c r="AT558" s="123"/>
      <c r="AU558" s="123"/>
      <c r="AV558" s="123"/>
      <c r="AW558" s="121"/>
      <c r="AX558" s="39"/>
    </row>
    <row r="559" spans="1:50" ht="12.75" customHeight="1">
      <c r="A559" s="119" t="s">
        <v>560</v>
      </c>
      <c r="B559" s="49" t="s">
        <v>272</v>
      </c>
      <c r="C559" s="50">
        <v>4011</v>
      </c>
      <c r="D559" s="58" t="s">
        <v>561</v>
      </c>
      <c r="E559" s="58" t="s">
        <v>562</v>
      </c>
      <c r="F559" s="58" t="s">
        <v>563</v>
      </c>
      <c r="G559" s="61"/>
      <c r="H559" s="61"/>
      <c r="I559" s="61"/>
      <c r="J559" s="61"/>
      <c r="K559" s="61"/>
      <c r="L559" s="61"/>
      <c r="M559" s="61"/>
      <c r="N559" s="61"/>
      <c r="O559" s="61"/>
      <c r="P559" s="61"/>
      <c r="Q559" s="61"/>
      <c r="R559" s="61"/>
      <c r="S559" s="61"/>
      <c r="T559" s="61"/>
      <c r="U559" s="61"/>
      <c r="V559" s="61"/>
      <c r="W559" s="61"/>
      <c r="X559" s="58" t="s">
        <v>564</v>
      </c>
      <c r="Y559" s="58" t="s">
        <v>565</v>
      </c>
      <c r="Z559" s="58" t="s">
        <v>566</v>
      </c>
      <c r="AA559" s="124"/>
      <c r="AB559" s="127"/>
      <c r="AC559" s="127"/>
      <c r="AD559" s="127"/>
      <c r="AE559" s="125"/>
      <c r="AF559" s="121">
        <f>SUM(AF560:AF561)</f>
        <v>0</v>
      </c>
      <c r="AG559" s="121">
        <f>SUM(AG560:AG561)</f>
        <v>0</v>
      </c>
      <c r="AH559" s="121">
        <f>SUM(AH560:AH561)</f>
        <v>0</v>
      </c>
      <c r="AI559" s="121">
        <f>SUM(AI560:AI561)</f>
        <v>0</v>
      </c>
      <c r="AJ559" s="121">
        <f>SUM(AJ560:AJ561)</f>
        <v>0</v>
      </c>
      <c r="AK559" s="123">
        <f>SUM(AK560:AK561)</f>
        <v>0</v>
      </c>
      <c r="AL559" s="123">
        <f>SUM(AL560:AL561)</f>
        <v>0</v>
      </c>
      <c r="AM559" s="123">
        <f>SUM(AM560:AM561)</f>
        <v>0</v>
      </c>
      <c r="AN559" s="123">
        <f>SUM(AN560:AN561)</f>
        <v>0</v>
      </c>
      <c r="AO559" s="123">
        <f>SUM(AO560:AO561)</f>
        <v>0</v>
      </c>
      <c r="AP559" s="123">
        <f>SUM(AP560:AP561)</f>
        <v>0</v>
      </c>
      <c r="AQ559" s="123">
        <f>SUM(AQ560:AQ561)</f>
        <v>0</v>
      </c>
      <c r="AR559" s="123">
        <f>SUM(AR560:AR561)</f>
        <v>0</v>
      </c>
      <c r="AS559" s="123">
        <f>SUM(AS560:AS561)</f>
        <v>0</v>
      </c>
      <c r="AT559" s="123">
        <f>SUM(AT560:AT561)</f>
        <v>0</v>
      </c>
      <c r="AU559" s="123">
        <f>SUM(AU560:AU561)</f>
        <v>0</v>
      </c>
      <c r="AV559" s="123">
        <f>SUM(AV560:AV561)</f>
        <v>0</v>
      </c>
      <c r="AW559" s="121">
        <f>SUM(AW560:AW561)</f>
        <v>0</v>
      </c>
      <c r="AX559" s="39"/>
    </row>
    <row r="560" spans="1:50" ht="12.75" customHeight="1">
      <c r="A560" s="119"/>
      <c r="B560" s="49"/>
      <c r="C560" s="50"/>
      <c r="D560" s="61"/>
      <c r="E560" s="61"/>
      <c r="F560" s="61"/>
      <c r="G560" s="61"/>
      <c r="H560" s="61"/>
      <c r="I560" s="61"/>
      <c r="J560" s="61"/>
      <c r="K560" s="61"/>
      <c r="L560" s="61"/>
      <c r="M560" s="61"/>
      <c r="N560" s="61"/>
      <c r="O560" s="61"/>
      <c r="P560" s="61"/>
      <c r="Q560" s="61"/>
      <c r="R560" s="61"/>
      <c r="S560" s="61"/>
      <c r="T560" s="61"/>
      <c r="U560" s="61"/>
      <c r="V560" s="61"/>
      <c r="W560" s="61"/>
      <c r="X560" s="61"/>
      <c r="Y560" s="61"/>
      <c r="Z560" s="61"/>
      <c r="AA560" s="124"/>
      <c r="AB560" s="127"/>
      <c r="AC560" s="127"/>
      <c r="AD560" s="127"/>
      <c r="AE560" s="125" t="s">
        <v>279</v>
      </c>
      <c r="AF560" s="121"/>
      <c r="AG560" s="121"/>
      <c r="AH560" s="121"/>
      <c r="AI560" s="121"/>
      <c r="AJ560" s="121"/>
      <c r="AK560" s="123"/>
      <c r="AL560" s="123"/>
      <c r="AM560" s="123"/>
      <c r="AN560" s="123"/>
      <c r="AO560" s="123"/>
      <c r="AP560" s="123"/>
      <c r="AQ560" s="123"/>
      <c r="AR560" s="123"/>
      <c r="AS560" s="123"/>
      <c r="AT560" s="123"/>
      <c r="AU560" s="123"/>
      <c r="AV560" s="123"/>
      <c r="AW560" s="121"/>
      <c r="AX560" s="39"/>
    </row>
    <row r="561" spans="1:50" ht="12.75" customHeight="1">
      <c r="A561" s="119"/>
      <c r="B561" s="49"/>
      <c r="C561" s="50"/>
      <c r="D561" s="61"/>
      <c r="E561" s="61"/>
      <c r="F561" s="61"/>
      <c r="G561" s="61"/>
      <c r="H561" s="61"/>
      <c r="I561" s="61"/>
      <c r="J561" s="61"/>
      <c r="K561" s="61"/>
      <c r="L561" s="61"/>
      <c r="M561" s="61"/>
      <c r="N561" s="61"/>
      <c r="O561" s="61"/>
      <c r="P561" s="61"/>
      <c r="Q561" s="61"/>
      <c r="R561" s="61"/>
      <c r="S561" s="61"/>
      <c r="T561" s="61"/>
      <c r="U561" s="61"/>
      <c r="V561" s="61"/>
      <c r="W561" s="61"/>
      <c r="X561" s="61"/>
      <c r="Y561" s="61"/>
      <c r="Z561" s="61"/>
      <c r="AA561" s="124"/>
      <c r="AB561" s="127"/>
      <c r="AC561" s="127"/>
      <c r="AD561" s="127"/>
      <c r="AE561" s="125"/>
      <c r="AF561" s="121"/>
      <c r="AG561" s="121"/>
      <c r="AH561" s="121"/>
      <c r="AI561" s="121"/>
      <c r="AJ561" s="121"/>
      <c r="AK561" s="123"/>
      <c r="AL561" s="123"/>
      <c r="AM561" s="123"/>
      <c r="AN561" s="123"/>
      <c r="AO561" s="123"/>
      <c r="AP561" s="123"/>
      <c r="AQ561" s="123"/>
      <c r="AR561" s="123"/>
      <c r="AS561" s="123"/>
      <c r="AT561" s="123"/>
      <c r="AU561" s="123"/>
      <c r="AV561" s="123"/>
      <c r="AW561" s="121"/>
      <c r="AX561" s="39"/>
    </row>
    <row r="562" spans="1:50" ht="24.75" customHeight="1">
      <c r="A562" s="119" t="s">
        <v>567</v>
      </c>
      <c r="B562" s="49" t="s">
        <v>281</v>
      </c>
      <c r="C562" s="50">
        <v>4012</v>
      </c>
      <c r="D562" s="61"/>
      <c r="E562" s="61"/>
      <c r="F562" s="61"/>
      <c r="G562" s="61"/>
      <c r="H562" s="61"/>
      <c r="I562" s="61"/>
      <c r="J562" s="61"/>
      <c r="K562" s="61"/>
      <c r="L562" s="61"/>
      <c r="M562" s="61"/>
      <c r="N562" s="61"/>
      <c r="O562" s="61"/>
      <c r="P562" s="61"/>
      <c r="Q562" s="61"/>
      <c r="R562" s="61"/>
      <c r="S562" s="61"/>
      <c r="T562" s="61"/>
      <c r="U562" s="61"/>
      <c r="V562" s="61"/>
      <c r="W562" s="61"/>
      <c r="X562" s="61"/>
      <c r="Y562" s="61"/>
      <c r="Z562" s="61"/>
      <c r="AA562" s="124"/>
      <c r="AB562" s="127"/>
      <c r="AC562" s="127"/>
      <c r="AD562" s="127"/>
      <c r="AE562" s="125"/>
      <c r="AF562" s="121">
        <f>SUM(AF563)</f>
        <v>0</v>
      </c>
      <c r="AG562" s="121">
        <f>SUM(AG563)</f>
        <v>0</v>
      </c>
      <c r="AH562" s="121">
        <f>SUM(AH563)</f>
        <v>0</v>
      </c>
      <c r="AI562" s="121">
        <f>SUM(AI563)</f>
        <v>0</v>
      </c>
      <c r="AJ562" s="121">
        <f>SUM(AJ563)</f>
        <v>0</v>
      </c>
      <c r="AK562" s="123">
        <f>SUM(AK563)</f>
        <v>0</v>
      </c>
      <c r="AL562" s="123">
        <f>SUM(AL563)</f>
        <v>0</v>
      </c>
      <c r="AM562" s="123">
        <f>SUM(AM563)</f>
        <v>0</v>
      </c>
      <c r="AN562" s="123">
        <f>SUM(AN563)</f>
        <v>0</v>
      </c>
      <c r="AO562" s="123">
        <f>SUM(AO563)</f>
        <v>0</v>
      </c>
      <c r="AP562" s="123">
        <f>SUM(AP563)</f>
        <v>0</v>
      </c>
      <c r="AQ562" s="123">
        <f>SUM(AQ563)</f>
        <v>0</v>
      </c>
      <c r="AR562" s="123">
        <f>SUM(AR563)</f>
        <v>0</v>
      </c>
      <c r="AS562" s="123">
        <f>SUM(AS563)</f>
        <v>0</v>
      </c>
      <c r="AT562" s="123">
        <f>SUM(AT563)</f>
        <v>0</v>
      </c>
      <c r="AU562" s="123">
        <f>SUM(AU563)</f>
        <v>0</v>
      </c>
      <c r="AV562" s="123">
        <f>SUM(AV563)</f>
        <v>0</v>
      </c>
      <c r="AW562" s="121">
        <f>SUM(AW563)</f>
        <v>0</v>
      </c>
      <c r="AX562" s="39"/>
    </row>
    <row r="563" spans="1:50" ht="12.75" customHeight="1">
      <c r="A563" s="119"/>
      <c r="B563" s="49"/>
      <c r="C563" s="50"/>
      <c r="D563" s="61"/>
      <c r="E563" s="61"/>
      <c r="F563" s="61"/>
      <c r="G563" s="61"/>
      <c r="H563" s="61"/>
      <c r="I563" s="61"/>
      <c r="J563" s="61"/>
      <c r="K563" s="61"/>
      <c r="L563" s="61"/>
      <c r="M563" s="61"/>
      <c r="N563" s="61"/>
      <c r="O563" s="61"/>
      <c r="P563" s="61"/>
      <c r="Q563" s="61"/>
      <c r="R563" s="61"/>
      <c r="S563" s="61"/>
      <c r="T563" s="61"/>
      <c r="U563" s="61"/>
      <c r="V563" s="61"/>
      <c r="W563" s="61"/>
      <c r="X563" s="61"/>
      <c r="Y563" s="61"/>
      <c r="Z563" s="61"/>
      <c r="AA563" s="124"/>
      <c r="AB563" s="127"/>
      <c r="AC563" s="127"/>
      <c r="AD563" s="127"/>
      <c r="AE563" s="125"/>
      <c r="AF563" s="121"/>
      <c r="AG563" s="121"/>
      <c r="AH563" s="121"/>
      <c r="AI563" s="121"/>
      <c r="AJ563" s="121"/>
      <c r="AK563" s="123"/>
      <c r="AL563" s="123"/>
      <c r="AM563" s="123"/>
      <c r="AN563" s="123"/>
      <c r="AO563" s="123"/>
      <c r="AP563" s="123"/>
      <c r="AQ563" s="123"/>
      <c r="AR563" s="123"/>
      <c r="AS563" s="123"/>
      <c r="AT563" s="123"/>
      <c r="AU563" s="123"/>
      <c r="AV563" s="123"/>
      <c r="AW563" s="121"/>
      <c r="AX563" s="39"/>
    </row>
    <row r="564" spans="1:50" ht="12.75" customHeight="1">
      <c r="A564" s="119" t="s">
        <v>568</v>
      </c>
      <c r="B564" s="49" t="s">
        <v>283</v>
      </c>
      <c r="C564" s="50">
        <v>4013</v>
      </c>
      <c r="D564" s="61"/>
      <c r="E564" s="61"/>
      <c r="F564" s="61"/>
      <c r="G564" s="61"/>
      <c r="H564" s="61"/>
      <c r="I564" s="61"/>
      <c r="J564" s="61"/>
      <c r="K564" s="61"/>
      <c r="L564" s="61"/>
      <c r="M564" s="61"/>
      <c r="N564" s="61"/>
      <c r="O564" s="61"/>
      <c r="P564" s="61"/>
      <c r="Q564" s="61"/>
      <c r="R564" s="61"/>
      <c r="S564" s="61"/>
      <c r="T564" s="61"/>
      <c r="U564" s="61"/>
      <c r="V564" s="61"/>
      <c r="W564" s="61"/>
      <c r="X564" s="61"/>
      <c r="Y564" s="61"/>
      <c r="Z564" s="61"/>
      <c r="AA564" s="124"/>
      <c r="AB564" s="127"/>
      <c r="AC564" s="127"/>
      <c r="AD564" s="127"/>
      <c r="AE564" s="125"/>
      <c r="AF564" s="121">
        <f>SUM(AF565)</f>
        <v>0</v>
      </c>
      <c r="AG564" s="121">
        <f>SUM(AG565)</f>
        <v>0</v>
      </c>
      <c r="AH564" s="121">
        <f>SUM(AH565)</f>
        <v>0</v>
      </c>
      <c r="AI564" s="121">
        <f>SUM(AI565)</f>
        <v>0</v>
      </c>
      <c r="AJ564" s="121">
        <f>SUM(AJ565)</f>
        <v>0</v>
      </c>
      <c r="AK564" s="123">
        <f>SUM(AK565)</f>
        <v>0</v>
      </c>
      <c r="AL564" s="123">
        <f>SUM(AL565)</f>
        <v>0</v>
      </c>
      <c r="AM564" s="123">
        <f>SUM(AM565)</f>
        <v>0</v>
      </c>
      <c r="AN564" s="123">
        <f>SUM(AN565)</f>
        <v>0</v>
      </c>
      <c r="AO564" s="123">
        <f>SUM(AO565)</f>
        <v>0</v>
      </c>
      <c r="AP564" s="123">
        <f>SUM(AP565)</f>
        <v>0</v>
      </c>
      <c r="AQ564" s="123">
        <f>SUM(AQ565)</f>
        <v>0</v>
      </c>
      <c r="AR564" s="123">
        <f>SUM(AR565)</f>
        <v>0</v>
      </c>
      <c r="AS564" s="123">
        <f>SUM(AS565)</f>
        <v>0</v>
      </c>
      <c r="AT564" s="123">
        <f>SUM(AT565)</f>
        <v>0</v>
      </c>
      <c r="AU564" s="123">
        <f>SUM(AU565)</f>
        <v>0</v>
      </c>
      <c r="AV564" s="123">
        <f>SUM(AV565)</f>
        <v>0</v>
      </c>
      <c r="AW564" s="121">
        <f>SUM(AW565)</f>
        <v>0</v>
      </c>
      <c r="AX564" s="39"/>
    </row>
    <row r="565" spans="1:50" ht="12.75" customHeight="1">
      <c r="A565" s="119"/>
      <c r="B565" s="49"/>
      <c r="C565" s="138"/>
      <c r="D565" s="61"/>
      <c r="E565" s="61"/>
      <c r="F565" s="61"/>
      <c r="G565" s="61"/>
      <c r="H565" s="61"/>
      <c r="I565" s="61"/>
      <c r="J565" s="61"/>
      <c r="K565" s="61"/>
      <c r="L565" s="61"/>
      <c r="M565" s="61"/>
      <c r="N565" s="61"/>
      <c r="O565" s="61"/>
      <c r="P565" s="61"/>
      <c r="Q565" s="61"/>
      <c r="R565" s="61"/>
      <c r="S565" s="61"/>
      <c r="T565" s="61"/>
      <c r="U565" s="61"/>
      <c r="V565" s="61"/>
      <c r="W565" s="61"/>
      <c r="X565" s="61"/>
      <c r="Y565" s="61"/>
      <c r="Z565" s="61"/>
      <c r="AA565" s="124"/>
      <c r="AB565" s="127"/>
      <c r="AC565" s="127"/>
      <c r="AD565" s="127"/>
      <c r="AE565" s="125"/>
      <c r="AF565" s="121"/>
      <c r="AG565" s="121"/>
      <c r="AH565" s="121"/>
      <c r="AI565" s="121"/>
      <c r="AJ565" s="121"/>
      <c r="AK565" s="123"/>
      <c r="AL565" s="123"/>
      <c r="AM565" s="123"/>
      <c r="AN565" s="123"/>
      <c r="AO565" s="123"/>
      <c r="AP565" s="123"/>
      <c r="AQ565" s="123"/>
      <c r="AR565" s="123"/>
      <c r="AS565" s="123"/>
      <c r="AT565" s="123"/>
      <c r="AU565" s="123"/>
      <c r="AV565" s="123"/>
      <c r="AW565" s="121"/>
      <c r="AX565" s="39"/>
    </row>
    <row r="566" spans="1:50" ht="12.75" customHeight="1">
      <c r="A566" s="119" t="s">
        <v>569</v>
      </c>
      <c r="B566" s="49" t="s">
        <v>285</v>
      </c>
      <c r="C566" s="50">
        <v>4014</v>
      </c>
      <c r="D566" s="61"/>
      <c r="E566" s="61"/>
      <c r="F566" s="61"/>
      <c r="G566" s="61"/>
      <c r="H566" s="61"/>
      <c r="I566" s="61"/>
      <c r="J566" s="61"/>
      <c r="K566" s="61"/>
      <c r="L566" s="61"/>
      <c r="M566" s="61"/>
      <c r="N566" s="61"/>
      <c r="O566" s="61"/>
      <c r="P566" s="61"/>
      <c r="Q566" s="61"/>
      <c r="R566" s="61"/>
      <c r="S566" s="61"/>
      <c r="T566" s="61"/>
      <c r="U566" s="61"/>
      <c r="V566" s="61"/>
      <c r="W566" s="61"/>
      <c r="X566" s="61"/>
      <c r="Y566" s="61"/>
      <c r="Z566" s="61"/>
      <c r="AA566" s="124"/>
      <c r="AB566" s="127"/>
      <c r="AC566" s="127"/>
      <c r="AD566" s="127"/>
      <c r="AE566" s="125"/>
      <c r="AF566" s="121">
        <f>SUM(AF567)</f>
        <v>0</v>
      </c>
      <c r="AG566" s="121">
        <f>SUM(AG567)</f>
        <v>0</v>
      </c>
      <c r="AH566" s="121">
        <f>SUM(AH567)</f>
        <v>0</v>
      </c>
      <c r="AI566" s="121">
        <f>SUM(AI567)</f>
        <v>0</v>
      </c>
      <c r="AJ566" s="121">
        <f>SUM(AJ567)</f>
        <v>0</v>
      </c>
      <c r="AK566" s="123">
        <f>SUM(AK567)</f>
        <v>0</v>
      </c>
      <c r="AL566" s="123">
        <f>SUM(AL567)</f>
        <v>0</v>
      </c>
      <c r="AM566" s="123">
        <f>SUM(AM567)</f>
        <v>0</v>
      </c>
      <c r="AN566" s="123">
        <f>SUM(AN567)</f>
        <v>0</v>
      </c>
      <c r="AO566" s="123">
        <f>SUM(AO567)</f>
        <v>0</v>
      </c>
      <c r="AP566" s="123">
        <f>SUM(AP567)</f>
        <v>0</v>
      </c>
      <c r="AQ566" s="123">
        <f>SUM(AQ567)</f>
        <v>0</v>
      </c>
      <c r="AR566" s="123">
        <f>SUM(AR567)</f>
        <v>0</v>
      </c>
      <c r="AS566" s="123">
        <f>SUM(AS567)</f>
        <v>0</v>
      </c>
      <c r="AT566" s="123">
        <f>SUM(AT567)</f>
        <v>0</v>
      </c>
      <c r="AU566" s="123">
        <f>SUM(AU567)</f>
        <v>0</v>
      </c>
      <c r="AV566" s="123">
        <f>SUM(AV567)</f>
        <v>0</v>
      </c>
      <c r="AW566" s="121">
        <f>SUM(AW567)</f>
        <v>0</v>
      </c>
      <c r="AX566" s="39"/>
    </row>
    <row r="567" spans="1:50" ht="12.75" customHeight="1">
      <c r="A567" s="119"/>
      <c r="B567" s="49"/>
      <c r="C567" s="50"/>
      <c r="D567" s="61"/>
      <c r="E567" s="61"/>
      <c r="F567" s="61"/>
      <c r="G567" s="61"/>
      <c r="H567" s="61"/>
      <c r="I567" s="61"/>
      <c r="J567" s="61"/>
      <c r="K567" s="61"/>
      <c r="L567" s="61"/>
      <c r="M567" s="61"/>
      <c r="N567" s="61"/>
      <c r="O567" s="61"/>
      <c r="P567" s="61"/>
      <c r="Q567" s="61"/>
      <c r="R567" s="61"/>
      <c r="S567" s="61"/>
      <c r="T567" s="61"/>
      <c r="U567" s="61"/>
      <c r="V567" s="61"/>
      <c r="W567" s="61"/>
      <c r="X567" s="61"/>
      <c r="Y567" s="61"/>
      <c r="Z567" s="61"/>
      <c r="AA567" s="124"/>
      <c r="AB567" s="127"/>
      <c r="AC567" s="127"/>
      <c r="AD567" s="127"/>
      <c r="AE567" s="125"/>
      <c r="AF567" s="121"/>
      <c r="AG567" s="121"/>
      <c r="AH567" s="121"/>
      <c r="AI567" s="121"/>
      <c r="AJ567" s="121"/>
      <c r="AK567" s="123"/>
      <c r="AL567" s="123"/>
      <c r="AM567" s="123"/>
      <c r="AN567" s="123"/>
      <c r="AO567" s="123"/>
      <c r="AP567" s="123"/>
      <c r="AQ567" s="123"/>
      <c r="AR567" s="123"/>
      <c r="AS567" s="123"/>
      <c r="AT567" s="123"/>
      <c r="AU567" s="123"/>
      <c r="AV567" s="123"/>
      <c r="AW567" s="121"/>
      <c r="AX567" s="39"/>
    </row>
    <row r="568" spans="1:50" ht="12.75" customHeight="1">
      <c r="A568" s="150" t="s">
        <v>570</v>
      </c>
      <c r="B568" s="49" t="s">
        <v>289</v>
      </c>
      <c r="C568" s="50">
        <v>4015</v>
      </c>
      <c r="D568" s="61"/>
      <c r="E568" s="61"/>
      <c r="F568" s="61"/>
      <c r="G568" s="61"/>
      <c r="H568" s="61"/>
      <c r="I568" s="61"/>
      <c r="J568" s="61"/>
      <c r="K568" s="61"/>
      <c r="L568" s="61"/>
      <c r="M568" s="61"/>
      <c r="N568" s="61"/>
      <c r="O568" s="61"/>
      <c r="P568" s="61"/>
      <c r="Q568" s="61"/>
      <c r="R568" s="61"/>
      <c r="S568" s="61"/>
      <c r="T568" s="61"/>
      <c r="U568" s="61"/>
      <c r="V568" s="61"/>
      <c r="W568" s="61"/>
      <c r="X568" s="61"/>
      <c r="Y568" s="61"/>
      <c r="Z568" s="61"/>
      <c r="AA568" s="127"/>
      <c r="AB568" s="127"/>
      <c r="AC568" s="127"/>
      <c r="AD568" s="127"/>
      <c r="AE568" s="125"/>
      <c r="AF568" s="121">
        <f>SUM(AF569)</f>
        <v>0</v>
      </c>
      <c r="AG568" s="121">
        <f>SUM(AG569)</f>
        <v>0</v>
      </c>
      <c r="AH568" s="121">
        <f>SUM(AH569)</f>
        <v>0</v>
      </c>
      <c r="AI568" s="121">
        <f>SUM(AI569)</f>
        <v>0</v>
      </c>
      <c r="AJ568" s="121">
        <f>SUM(AJ569)</f>
        <v>0</v>
      </c>
      <c r="AK568" s="123">
        <f>SUM(AK569)</f>
        <v>0</v>
      </c>
      <c r="AL568" s="123">
        <f>SUM(AL569)</f>
        <v>0</v>
      </c>
      <c r="AM568" s="123">
        <f>SUM(AM569)</f>
        <v>0</v>
      </c>
      <c r="AN568" s="123">
        <f>SUM(AN569)</f>
        <v>0</v>
      </c>
      <c r="AO568" s="123">
        <f>SUM(AO569)</f>
        <v>0</v>
      </c>
      <c r="AP568" s="123">
        <f>SUM(AP569)</f>
        <v>0</v>
      </c>
      <c r="AQ568" s="123">
        <f>SUM(AQ569)</f>
        <v>0</v>
      </c>
      <c r="AR568" s="123">
        <f>SUM(AR569)</f>
        <v>0</v>
      </c>
      <c r="AS568" s="123">
        <f>SUM(AS569)</f>
        <v>0</v>
      </c>
      <c r="AT568" s="123">
        <f>SUM(AT569)</f>
        <v>0</v>
      </c>
      <c r="AU568" s="123">
        <f>SUM(AU569)</f>
        <v>0</v>
      </c>
      <c r="AV568" s="123">
        <f>SUM(AV569)</f>
        <v>0</v>
      </c>
      <c r="AW568" s="121">
        <f>SUM(AW569)</f>
        <v>0</v>
      </c>
      <c r="AX568" s="39"/>
    </row>
    <row r="569" spans="1:50" ht="12.75" customHeight="1">
      <c r="A569" s="150"/>
      <c r="B569" s="49"/>
      <c r="C569" s="50"/>
      <c r="D569" s="61"/>
      <c r="E569" s="61"/>
      <c r="F569" s="61"/>
      <c r="G569" s="61"/>
      <c r="H569" s="61"/>
      <c r="I569" s="61"/>
      <c r="J569" s="61"/>
      <c r="K569" s="61"/>
      <c r="L569" s="61"/>
      <c r="M569" s="61"/>
      <c r="N569" s="61"/>
      <c r="O569" s="61"/>
      <c r="P569" s="61"/>
      <c r="Q569" s="61"/>
      <c r="R569" s="61"/>
      <c r="S569" s="61"/>
      <c r="T569" s="61"/>
      <c r="U569" s="61"/>
      <c r="V569" s="61"/>
      <c r="W569" s="61"/>
      <c r="X569" s="61"/>
      <c r="Y569" s="61"/>
      <c r="Z569" s="61"/>
      <c r="AA569" s="127"/>
      <c r="AB569" s="127"/>
      <c r="AC569" s="127"/>
      <c r="AD569" s="127"/>
      <c r="AE569" s="125"/>
      <c r="AF569" s="121"/>
      <c r="AG569" s="121"/>
      <c r="AH569" s="121"/>
      <c r="AI569" s="121"/>
      <c r="AJ569" s="121"/>
      <c r="AK569" s="123"/>
      <c r="AL569" s="123"/>
      <c r="AM569" s="123"/>
      <c r="AN569" s="123"/>
      <c r="AO569" s="123"/>
      <c r="AP569" s="123"/>
      <c r="AQ569" s="123"/>
      <c r="AR569" s="123"/>
      <c r="AS569" s="123"/>
      <c r="AT569" s="123"/>
      <c r="AU569" s="123"/>
      <c r="AV569" s="123"/>
      <c r="AW569" s="121"/>
      <c r="AX569" s="39"/>
    </row>
    <row r="570" spans="1:50" ht="12.75" customHeight="1">
      <c r="A570" s="119" t="s">
        <v>571</v>
      </c>
      <c r="B570" s="49" t="s">
        <v>291</v>
      </c>
      <c r="C570" s="50">
        <v>4016</v>
      </c>
      <c r="D570" s="61"/>
      <c r="E570" s="61"/>
      <c r="F570" s="61"/>
      <c r="G570" s="61"/>
      <c r="H570" s="61"/>
      <c r="I570" s="61"/>
      <c r="J570" s="61"/>
      <c r="K570" s="61"/>
      <c r="L570" s="61"/>
      <c r="M570" s="61"/>
      <c r="N570" s="61"/>
      <c r="O570" s="61"/>
      <c r="P570" s="61"/>
      <c r="Q570" s="61"/>
      <c r="R570" s="61"/>
      <c r="S570" s="61"/>
      <c r="T570" s="61"/>
      <c r="U570" s="61"/>
      <c r="V570" s="61"/>
      <c r="W570" s="61"/>
      <c r="X570" s="61"/>
      <c r="Y570" s="61"/>
      <c r="Z570" s="61"/>
      <c r="AA570" s="127"/>
      <c r="AB570" s="127"/>
      <c r="AC570" s="127"/>
      <c r="AD570" s="127"/>
      <c r="AE570" s="125"/>
      <c r="AF570" s="121">
        <f>SUM(AF571)</f>
        <v>0</v>
      </c>
      <c r="AG570" s="121">
        <f>SUM(AG571)</f>
        <v>0</v>
      </c>
      <c r="AH570" s="121">
        <f>SUM(AH571)</f>
        <v>0</v>
      </c>
      <c r="AI570" s="121">
        <f>SUM(AI571)</f>
        <v>0</v>
      </c>
      <c r="AJ570" s="121">
        <f>SUM(AJ571)</f>
        <v>0</v>
      </c>
      <c r="AK570" s="123">
        <f>SUM(AK571)</f>
        <v>0</v>
      </c>
      <c r="AL570" s="123">
        <f>SUM(AL571)</f>
        <v>0</v>
      </c>
      <c r="AM570" s="123">
        <f>SUM(AM571)</f>
        <v>0</v>
      </c>
      <c r="AN570" s="123">
        <f>SUM(AN571)</f>
        <v>0</v>
      </c>
      <c r="AO570" s="123">
        <f>SUM(AO571)</f>
        <v>0</v>
      </c>
      <c r="AP570" s="123">
        <f>SUM(AP571)</f>
        <v>0</v>
      </c>
      <c r="AQ570" s="123">
        <f>SUM(AQ571)</f>
        <v>0</v>
      </c>
      <c r="AR570" s="123">
        <f>SUM(AR571)</f>
        <v>0</v>
      </c>
      <c r="AS570" s="123">
        <f>SUM(AS571)</f>
        <v>0</v>
      </c>
      <c r="AT570" s="123">
        <f>SUM(AT571)</f>
        <v>0</v>
      </c>
      <c r="AU570" s="123">
        <f>SUM(AU571)</f>
        <v>0</v>
      </c>
      <c r="AV570" s="123">
        <f>SUM(AV571)</f>
        <v>0</v>
      </c>
      <c r="AW570" s="121">
        <f>SUM(AW571)</f>
        <v>0</v>
      </c>
      <c r="AX570" s="39"/>
    </row>
    <row r="571" spans="1:50" ht="12.75" customHeight="1">
      <c r="A571" s="119"/>
      <c r="B571" s="49"/>
      <c r="C571" s="50"/>
      <c r="D571" s="61"/>
      <c r="E571" s="61"/>
      <c r="F571" s="61"/>
      <c r="G571" s="61"/>
      <c r="H571" s="61"/>
      <c r="I571" s="61"/>
      <c r="J571" s="61"/>
      <c r="K571" s="61"/>
      <c r="L571" s="61"/>
      <c r="M571" s="61"/>
      <c r="N571" s="61"/>
      <c r="O571" s="61"/>
      <c r="P571" s="61"/>
      <c r="Q571" s="61"/>
      <c r="R571" s="61"/>
      <c r="S571" s="61"/>
      <c r="T571" s="61"/>
      <c r="U571" s="61"/>
      <c r="V571" s="61"/>
      <c r="W571" s="61"/>
      <c r="X571" s="61"/>
      <c r="Y571" s="61"/>
      <c r="Z571" s="61"/>
      <c r="AA571" s="127"/>
      <c r="AB571" s="127"/>
      <c r="AC571" s="127"/>
      <c r="AD571" s="127"/>
      <c r="AE571" s="125"/>
      <c r="AF571" s="121"/>
      <c r="AG571" s="121"/>
      <c r="AH571" s="121"/>
      <c r="AI571" s="121"/>
      <c r="AJ571" s="121"/>
      <c r="AK571" s="123"/>
      <c r="AL571" s="123"/>
      <c r="AM571" s="123"/>
      <c r="AN571" s="123"/>
      <c r="AO571" s="123"/>
      <c r="AP571" s="123"/>
      <c r="AQ571" s="123"/>
      <c r="AR571" s="123"/>
      <c r="AS571" s="123"/>
      <c r="AT571" s="123"/>
      <c r="AU571" s="123"/>
      <c r="AV571" s="123"/>
      <c r="AW571" s="121"/>
      <c r="AX571" s="39"/>
    </row>
    <row r="572" spans="1:50" ht="12.75" customHeight="1">
      <c r="A572" s="100" t="s">
        <v>572</v>
      </c>
      <c r="B572" s="49" t="s">
        <v>295</v>
      </c>
      <c r="C572" s="50">
        <v>4017</v>
      </c>
      <c r="D572" s="61"/>
      <c r="E572" s="61"/>
      <c r="F572" s="61"/>
      <c r="G572" s="61"/>
      <c r="H572" s="61"/>
      <c r="I572" s="61"/>
      <c r="J572" s="61"/>
      <c r="K572" s="61"/>
      <c r="L572" s="61"/>
      <c r="M572" s="61"/>
      <c r="N572" s="61"/>
      <c r="O572" s="61"/>
      <c r="P572" s="61"/>
      <c r="Q572" s="61"/>
      <c r="R572" s="61"/>
      <c r="S572" s="61"/>
      <c r="T572" s="61"/>
      <c r="U572" s="61"/>
      <c r="V572" s="61"/>
      <c r="W572" s="61"/>
      <c r="X572" s="61"/>
      <c r="Y572" s="61"/>
      <c r="Z572" s="61"/>
      <c r="AA572" s="127"/>
      <c r="AB572" s="127"/>
      <c r="AC572" s="127"/>
      <c r="AD572" s="127"/>
      <c r="AE572" s="125"/>
      <c r="AF572" s="121">
        <f>SUM(AF573)</f>
        <v>0</v>
      </c>
      <c r="AG572" s="121">
        <f>SUM(AG573)</f>
        <v>0</v>
      </c>
      <c r="AH572" s="121">
        <f>SUM(AH573)</f>
        <v>0</v>
      </c>
      <c r="AI572" s="121">
        <f>SUM(AI573)</f>
        <v>0</v>
      </c>
      <c r="AJ572" s="121">
        <f>SUM(AJ573)</f>
        <v>0</v>
      </c>
      <c r="AK572" s="123">
        <f>SUM(AK573)</f>
        <v>0</v>
      </c>
      <c r="AL572" s="123">
        <f>SUM(AL573)</f>
        <v>0</v>
      </c>
      <c r="AM572" s="123">
        <f>SUM(AM573)</f>
        <v>0</v>
      </c>
      <c r="AN572" s="123">
        <f>SUM(AN573)</f>
        <v>0</v>
      </c>
      <c r="AO572" s="123">
        <f>SUM(AO573)</f>
        <v>0</v>
      </c>
      <c r="AP572" s="123">
        <f>SUM(AP573)</f>
        <v>0</v>
      </c>
      <c r="AQ572" s="123">
        <f>SUM(AQ573)</f>
        <v>0</v>
      </c>
      <c r="AR572" s="123">
        <f>SUM(AR573)</f>
        <v>0</v>
      </c>
      <c r="AS572" s="123">
        <f>SUM(AS573)</f>
        <v>0</v>
      </c>
      <c r="AT572" s="123">
        <f>SUM(AT573)</f>
        <v>0</v>
      </c>
      <c r="AU572" s="123">
        <f>SUM(AU573)</f>
        <v>0</v>
      </c>
      <c r="AV572" s="123">
        <f>SUM(AV573)</f>
        <v>0</v>
      </c>
      <c r="AW572" s="121">
        <f>SUM(AW573)</f>
        <v>0</v>
      </c>
      <c r="AX572" s="39"/>
    </row>
    <row r="573" spans="1:50" ht="12.75" customHeight="1">
      <c r="A573" s="100"/>
      <c r="B573" s="49"/>
      <c r="C573" s="50"/>
      <c r="D573" s="61"/>
      <c r="E573" s="61"/>
      <c r="F573" s="61"/>
      <c r="G573" s="61"/>
      <c r="H573" s="61"/>
      <c r="I573" s="61"/>
      <c r="J573" s="61"/>
      <c r="K573" s="61"/>
      <c r="L573" s="61"/>
      <c r="M573" s="61"/>
      <c r="N573" s="61"/>
      <c r="O573" s="61"/>
      <c r="P573" s="61"/>
      <c r="Q573" s="61"/>
      <c r="R573" s="61"/>
      <c r="S573" s="61"/>
      <c r="T573" s="61"/>
      <c r="U573" s="61"/>
      <c r="V573" s="61"/>
      <c r="W573" s="61"/>
      <c r="X573" s="61"/>
      <c r="Y573" s="61"/>
      <c r="Z573" s="61"/>
      <c r="AA573" s="127"/>
      <c r="AB573" s="127"/>
      <c r="AC573" s="127"/>
      <c r="AD573" s="127"/>
      <c r="AE573" s="125"/>
      <c r="AF573" s="121"/>
      <c r="AG573" s="121"/>
      <c r="AH573" s="121"/>
      <c r="AI573" s="121"/>
      <c r="AJ573" s="121"/>
      <c r="AK573" s="123"/>
      <c r="AL573" s="123"/>
      <c r="AM573" s="123"/>
      <c r="AN573" s="123"/>
      <c r="AO573" s="123"/>
      <c r="AP573" s="123"/>
      <c r="AQ573" s="123"/>
      <c r="AR573" s="123"/>
      <c r="AS573" s="123"/>
      <c r="AT573" s="123"/>
      <c r="AU573" s="123"/>
      <c r="AV573" s="123"/>
      <c r="AW573" s="121"/>
      <c r="AX573" s="39"/>
    </row>
    <row r="574" spans="1:50" ht="12.75" customHeight="1">
      <c r="A574" s="100" t="s">
        <v>573</v>
      </c>
      <c r="B574" s="81" t="s">
        <v>297</v>
      </c>
      <c r="C574" s="50">
        <v>4018</v>
      </c>
      <c r="D574" s="61"/>
      <c r="E574" s="61"/>
      <c r="F574" s="61"/>
      <c r="G574" s="61"/>
      <c r="H574" s="61"/>
      <c r="I574" s="61"/>
      <c r="J574" s="61"/>
      <c r="K574" s="61"/>
      <c r="L574" s="61"/>
      <c r="M574" s="61"/>
      <c r="N574" s="61"/>
      <c r="O574" s="61"/>
      <c r="P574" s="61"/>
      <c r="Q574" s="61"/>
      <c r="R574" s="61"/>
      <c r="S574" s="61"/>
      <c r="T574" s="61"/>
      <c r="U574" s="61"/>
      <c r="V574" s="61"/>
      <c r="W574" s="61"/>
      <c r="X574" s="61"/>
      <c r="Y574" s="61"/>
      <c r="Z574" s="61"/>
      <c r="AA574" s="127"/>
      <c r="AB574" s="127"/>
      <c r="AC574" s="127"/>
      <c r="AD574" s="127"/>
      <c r="AE574" s="125"/>
      <c r="AF574" s="121">
        <f>SUM(AF575)</f>
        <v>7181</v>
      </c>
      <c r="AG574" s="121">
        <f>SUM(AG575)</f>
        <v>0</v>
      </c>
      <c r="AH574" s="121">
        <f>SUM(AH575)</f>
        <v>64000</v>
      </c>
      <c r="AI574" s="121">
        <f>SUM(AI575)</f>
        <v>0</v>
      </c>
      <c r="AJ574" s="121">
        <f>SUM(AJ575)</f>
        <v>0</v>
      </c>
      <c r="AK574" s="123">
        <f>SUM(AK575)</f>
        <v>0</v>
      </c>
      <c r="AL574" s="123">
        <f>SUM(AL575)</f>
        <v>0</v>
      </c>
      <c r="AM574" s="123">
        <f>SUM(AM575)</f>
        <v>0</v>
      </c>
      <c r="AN574" s="123">
        <f>SUM(AN575)</f>
        <v>0</v>
      </c>
      <c r="AO574" s="123">
        <f>SUM(AO575)</f>
        <v>0</v>
      </c>
      <c r="AP574" s="123">
        <f>SUM(AP575)</f>
        <v>0</v>
      </c>
      <c r="AQ574" s="123">
        <f>SUM(AQ575)</f>
        <v>0</v>
      </c>
      <c r="AR574" s="123">
        <f>SUM(AR575)</f>
        <v>7181</v>
      </c>
      <c r="AS574" s="123">
        <f>SUM(AS575)</f>
        <v>64000</v>
      </c>
      <c r="AT574" s="123">
        <f>SUM(AT575)</f>
        <v>0</v>
      </c>
      <c r="AU574" s="123">
        <f>SUM(AU575)</f>
        <v>0</v>
      </c>
      <c r="AV574" s="123">
        <f>SUM(AV575)</f>
        <v>0</v>
      </c>
      <c r="AW574" s="121">
        <f>SUM(AW575)</f>
        <v>0</v>
      </c>
      <c r="AX574" s="39"/>
    </row>
    <row r="575" spans="1:50" ht="12.75" customHeight="1">
      <c r="A575" s="100"/>
      <c r="B575" s="81"/>
      <c r="C575" s="50"/>
      <c r="D575" s="61"/>
      <c r="E575" s="61"/>
      <c r="F575" s="61"/>
      <c r="G575" s="61"/>
      <c r="H575" s="61"/>
      <c r="I575" s="61"/>
      <c r="J575" s="61"/>
      <c r="K575" s="61"/>
      <c r="L575" s="61"/>
      <c r="M575" s="61"/>
      <c r="N575" s="61"/>
      <c r="O575" s="61"/>
      <c r="P575" s="61"/>
      <c r="Q575" s="61"/>
      <c r="R575" s="61"/>
      <c r="S575" s="61"/>
      <c r="T575" s="61"/>
      <c r="U575" s="61"/>
      <c r="V575" s="61"/>
      <c r="W575" s="61"/>
      <c r="X575" s="61"/>
      <c r="Y575" s="61"/>
      <c r="Z575" s="61"/>
      <c r="AA575" s="127"/>
      <c r="AB575" s="127"/>
      <c r="AC575" s="127"/>
      <c r="AD575" s="127"/>
      <c r="AE575" s="125" t="s">
        <v>298</v>
      </c>
      <c r="AF575" s="121">
        <v>7181</v>
      </c>
      <c r="AG575" s="121"/>
      <c r="AH575" s="121">
        <v>64000</v>
      </c>
      <c r="AI575" s="121"/>
      <c r="AJ575" s="121"/>
      <c r="AK575" s="123"/>
      <c r="AL575" s="123"/>
      <c r="AM575" s="123"/>
      <c r="AN575" s="123"/>
      <c r="AO575" s="123"/>
      <c r="AP575" s="123"/>
      <c r="AQ575" s="123"/>
      <c r="AR575" s="123">
        <v>7181</v>
      </c>
      <c r="AS575" s="123">
        <v>64000</v>
      </c>
      <c r="AT575" s="123"/>
      <c r="AU575" s="123"/>
      <c r="AV575" s="123"/>
      <c r="AW575" s="121"/>
      <c r="AX575" s="39"/>
    </row>
    <row r="576" spans="1:50" ht="12.75" customHeight="1">
      <c r="A576" s="100" t="s">
        <v>574</v>
      </c>
      <c r="B576" s="81" t="s">
        <v>300</v>
      </c>
      <c r="C576" s="50">
        <v>4019</v>
      </c>
      <c r="D576" s="58" t="s">
        <v>199</v>
      </c>
      <c r="E576" s="58" t="s">
        <v>200</v>
      </c>
      <c r="F576" s="61"/>
      <c r="G576" s="61"/>
      <c r="H576" s="61"/>
      <c r="I576" s="61"/>
      <c r="J576" s="61"/>
      <c r="K576" s="61"/>
      <c r="L576" s="61"/>
      <c r="M576" s="61"/>
      <c r="N576" s="61"/>
      <c r="O576" s="61"/>
      <c r="P576" s="61"/>
      <c r="Q576" s="61"/>
      <c r="R576" s="61"/>
      <c r="S576" s="61"/>
      <c r="T576" s="61"/>
      <c r="U576" s="61"/>
      <c r="V576" s="61"/>
      <c r="W576" s="61"/>
      <c r="X576" s="61"/>
      <c r="Y576" s="61"/>
      <c r="Z576" s="61"/>
      <c r="AA576" s="127"/>
      <c r="AB576" s="127"/>
      <c r="AC576" s="127"/>
      <c r="AD576" s="127"/>
      <c r="AE576" s="125"/>
      <c r="AF576" s="55">
        <f>SUM(AF577)</f>
        <v>4800</v>
      </c>
      <c r="AG576" s="55">
        <f>SUM(AG577)</f>
        <v>4800</v>
      </c>
      <c r="AH576" s="55">
        <f>SUM(AH577)</f>
        <v>4800</v>
      </c>
      <c r="AI576" s="55">
        <f>SUM(AI577)</f>
        <v>800</v>
      </c>
      <c r="AJ576" s="55">
        <f>SUM(AJ577)</f>
        <v>0</v>
      </c>
      <c r="AK576" s="56">
        <f>SUM(AK577)</f>
        <v>0</v>
      </c>
      <c r="AL576" s="56">
        <f>SUM(AL577)</f>
        <v>0</v>
      </c>
      <c r="AM576" s="56">
        <f>SUM(AM577)</f>
        <v>0</v>
      </c>
      <c r="AN576" s="56">
        <f>SUM(AN577)</f>
        <v>0</v>
      </c>
      <c r="AO576" s="56">
        <f>SUM(AO577)</f>
        <v>0</v>
      </c>
      <c r="AP576" s="56">
        <f>SUM(AP577)</f>
        <v>0</v>
      </c>
      <c r="AQ576" s="56">
        <f>SUM(AQ577)</f>
        <v>0</v>
      </c>
      <c r="AR576" s="56">
        <f>SUM(AR577)</f>
        <v>4800</v>
      </c>
      <c r="AS576" s="56">
        <f>SUM(AS577)</f>
        <v>4800</v>
      </c>
      <c r="AT576" s="56">
        <f>SUM(AT577)</f>
        <v>0</v>
      </c>
      <c r="AU576" s="56">
        <f>SUM(AU577)</f>
        <v>0</v>
      </c>
      <c r="AV576" s="56">
        <f>SUM(AV577)</f>
        <v>0</v>
      </c>
      <c r="AW576" s="55">
        <f>SUM(AW577)</f>
        <v>0</v>
      </c>
      <c r="AX576" s="39"/>
    </row>
    <row r="577" spans="1:50" ht="12.75" customHeight="1">
      <c r="A577" s="100"/>
      <c r="B577" s="81"/>
      <c r="C577" s="50"/>
      <c r="D577" s="61"/>
      <c r="E577" s="61"/>
      <c r="F577" s="61"/>
      <c r="G577" s="61"/>
      <c r="H577" s="61"/>
      <c r="I577" s="61"/>
      <c r="J577" s="61"/>
      <c r="K577" s="61"/>
      <c r="L577" s="61"/>
      <c r="M577" s="61"/>
      <c r="N577" s="61"/>
      <c r="O577" s="61"/>
      <c r="P577" s="61"/>
      <c r="Q577" s="61"/>
      <c r="R577" s="61"/>
      <c r="S577" s="61"/>
      <c r="T577" s="61"/>
      <c r="U577" s="61"/>
      <c r="V577" s="61"/>
      <c r="W577" s="61"/>
      <c r="X577" s="61"/>
      <c r="Y577" s="61"/>
      <c r="Z577" s="61"/>
      <c r="AA577" s="127"/>
      <c r="AB577" s="127"/>
      <c r="AC577" s="127"/>
      <c r="AD577" s="127"/>
      <c r="AE577" s="125" t="s">
        <v>304</v>
      </c>
      <c r="AF577" s="121">
        <v>4800</v>
      </c>
      <c r="AG577" s="121">
        <v>4800</v>
      </c>
      <c r="AH577" s="121">
        <v>4800</v>
      </c>
      <c r="AI577" s="121">
        <v>800</v>
      </c>
      <c r="AJ577" s="121"/>
      <c r="AK577" s="123"/>
      <c r="AL577" s="123"/>
      <c r="AM577" s="123"/>
      <c r="AN577" s="123"/>
      <c r="AO577" s="123"/>
      <c r="AP577" s="123"/>
      <c r="AQ577" s="123"/>
      <c r="AR577" s="123">
        <v>4800</v>
      </c>
      <c r="AS577" s="123">
        <v>4800</v>
      </c>
      <c r="AT577" s="123"/>
      <c r="AU577" s="123"/>
      <c r="AV577" s="123"/>
      <c r="AW577" s="121"/>
      <c r="AX577" s="39"/>
    </row>
    <row r="578" spans="1:50" ht="12.75" customHeight="1">
      <c r="A578" s="100" t="s">
        <v>575</v>
      </c>
      <c r="B578" s="81" t="s">
        <v>306</v>
      </c>
      <c r="C578" s="50">
        <v>4020</v>
      </c>
      <c r="D578" s="58" t="s">
        <v>199</v>
      </c>
      <c r="E578" s="58" t="s">
        <v>200</v>
      </c>
      <c r="F578" s="61"/>
      <c r="G578" s="61"/>
      <c r="H578" s="61"/>
      <c r="I578" s="61"/>
      <c r="J578" s="61"/>
      <c r="K578" s="61"/>
      <c r="L578" s="61"/>
      <c r="M578" s="61"/>
      <c r="N578" s="61"/>
      <c r="O578" s="61"/>
      <c r="P578" s="61"/>
      <c r="Q578" s="61"/>
      <c r="R578" s="61"/>
      <c r="S578" s="61"/>
      <c r="T578" s="61"/>
      <c r="U578" s="61"/>
      <c r="V578" s="61"/>
      <c r="W578" s="61"/>
      <c r="X578" s="61"/>
      <c r="Y578" s="61"/>
      <c r="Z578" s="61"/>
      <c r="AA578" s="127"/>
      <c r="AB578" s="127"/>
      <c r="AC578" s="127"/>
      <c r="AD578" s="127"/>
      <c r="AE578" s="125"/>
      <c r="AF578" s="121">
        <f>SUM(AF579:AF580)</f>
        <v>15000</v>
      </c>
      <c r="AG578" s="121">
        <f>SUM(AG579:AG580)</f>
        <v>15000</v>
      </c>
      <c r="AH578" s="121">
        <f>SUM(AH579:AH580)</f>
        <v>0</v>
      </c>
      <c r="AI578" s="121">
        <f>SUM(AI579:AI580)</f>
        <v>0</v>
      </c>
      <c r="AJ578" s="121">
        <f>SUM(AJ579:AJ580)</f>
        <v>0</v>
      </c>
      <c r="AK578" s="123">
        <f>SUM(AK579:AK580)</f>
        <v>0</v>
      </c>
      <c r="AL578" s="123">
        <f>SUM(AL579:AL580)</f>
        <v>0</v>
      </c>
      <c r="AM578" s="123">
        <f>SUM(AM579:AM580)</f>
        <v>0</v>
      </c>
      <c r="AN578" s="123">
        <f>SUM(AN579:AN580)</f>
        <v>0</v>
      </c>
      <c r="AO578" s="123">
        <f>SUM(AO579:AO580)</f>
        <v>0</v>
      </c>
      <c r="AP578" s="123">
        <f>SUM(AP579:AP580)</f>
        <v>0</v>
      </c>
      <c r="AQ578" s="123">
        <f>SUM(AQ579:AQ580)</f>
        <v>0</v>
      </c>
      <c r="AR578" s="123">
        <f>SUM(AR579:AR580)</f>
        <v>15000</v>
      </c>
      <c r="AS578" s="123">
        <f>SUM(AS579:AS580)</f>
        <v>0</v>
      </c>
      <c r="AT578" s="123">
        <f>SUM(AT579:AT580)</f>
        <v>0</v>
      </c>
      <c r="AU578" s="123">
        <f>SUM(AU579:AU580)</f>
        <v>0</v>
      </c>
      <c r="AV578" s="123">
        <f>SUM(AV579:AV580)</f>
        <v>0</v>
      </c>
      <c r="AW578" s="121">
        <f>SUM(AW579:AW580)</f>
        <v>0</v>
      </c>
      <c r="AX578" s="39"/>
    </row>
    <row r="579" spans="1:50" ht="12.75" customHeight="1">
      <c r="A579" s="100"/>
      <c r="B579" s="81"/>
      <c r="C579" s="50"/>
      <c r="D579" s="61"/>
      <c r="E579" s="61"/>
      <c r="F579" s="61"/>
      <c r="G579" s="61"/>
      <c r="H579" s="61"/>
      <c r="I579" s="61"/>
      <c r="J579" s="61"/>
      <c r="K579" s="61"/>
      <c r="L579" s="61"/>
      <c r="M579" s="61"/>
      <c r="N579" s="61"/>
      <c r="O579" s="61"/>
      <c r="P579" s="61"/>
      <c r="Q579" s="61"/>
      <c r="R579" s="61"/>
      <c r="S579" s="61"/>
      <c r="T579" s="61"/>
      <c r="U579" s="61"/>
      <c r="V579" s="61"/>
      <c r="W579" s="61"/>
      <c r="X579" s="61"/>
      <c r="Y579" s="61"/>
      <c r="Z579" s="61"/>
      <c r="AA579" s="127"/>
      <c r="AB579" s="127"/>
      <c r="AC579" s="127"/>
      <c r="AD579" s="127"/>
      <c r="AE579" s="125" t="s">
        <v>310</v>
      </c>
      <c r="AF579" s="121">
        <v>15000</v>
      </c>
      <c r="AG579" s="121">
        <v>15000</v>
      </c>
      <c r="AH579" s="121"/>
      <c r="AI579" s="121"/>
      <c r="AJ579" s="121"/>
      <c r="AK579" s="123"/>
      <c r="AL579" s="123"/>
      <c r="AM579" s="123"/>
      <c r="AN579" s="123"/>
      <c r="AO579" s="123"/>
      <c r="AP579" s="123"/>
      <c r="AQ579" s="123"/>
      <c r="AR579" s="123">
        <v>15000</v>
      </c>
      <c r="AS579" s="123"/>
      <c r="AT579" s="123"/>
      <c r="AU579" s="123"/>
      <c r="AV579" s="123"/>
      <c r="AW579" s="121"/>
      <c r="AX579" s="39"/>
    </row>
    <row r="580" spans="1:50" ht="12.75" customHeight="1">
      <c r="A580" s="100"/>
      <c r="B580" s="81"/>
      <c r="C580" s="50"/>
      <c r="D580" s="61"/>
      <c r="E580" s="61"/>
      <c r="F580" s="61"/>
      <c r="G580" s="61"/>
      <c r="H580" s="61"/>
      <c r="I580" s="61"/>
      <c r="J580" s="61"/>
      <c r="K580" s="61"/>
      <c r="L580" s="61"/>
      <c r="M580" s="61"/>
      <c r="N580" s="61"/>
      <c r="O580" s="61"/>
      <c r="P580" s="61"/>
      <c r="Q580" s="61"/>
      <c r="R580" s="61"/>
      <c r="S580" s="61"/>
      <c r="T580" s="61"/>
      <c r="U580" s="61"/>
      <c r="V580" s="61"/>
      <c r="W580" s="61"/>
      <c r="X580" s="61"/>
      <c r="Y580" s="61"/>
      <c r="Z580" s="61"/>
      <c r="AA580" s="127"/>
      <c r="AB580" s="127"/>
      <c r="AC580" s="127"/>
      <c r="AD580" s="127"/>
      <c r="AE580" s="125"/>
      <c r="AF580" s="55"/>
      <c r="AG580" s="55"/>
      <c r="AH580" s="55"/>
      <c r="AI580" s="55"/>
      <c r="AJ580" s="55"/>
      <c r="AK580" s="56"/>
      <c r="AL580" s="56"/>
      <c r="AM580" s="56"/>
      <c r="AN580" s="56"/>
      <c r="AO580" s="56"/>
      <c r="AP580" s="56"/>
      <c r="AQ580" s="56"/>
      <c r="AR580" s="56"/>
      <c r="AS580" s="56"/>
      <c r="AT580" s="56"/>
      <c r="AU580" s="56"/>
      <c r="AV580" s="56"/>
      <c r="AW580" s="55"/>
      <c r="AX580" s="39"/>
    </row>
    <row r="581" spans="1:50" ht="12.75" customHeight="1">
      <c r="A581" s="100" t="s">
        <v>576</v>
      </c>
      <c r="B581" s="49" t="s">
        <v>312</v>
      </c>
      <c r="C581" s="50">
        <v>4021</v>
      </c>
      <c r="D581" s="61"/>
      <c r="E581" s="61"/>
      <c r="F581" s="61"/>
      <c r="G581" s="61"/>
      <c r="H581" s="61"/>
      <c r="I581" s="61"/>
      <c r="J581" s="61"/>
      <c r="K581" s="61"/>
      <c r="L581" s="61"/>
      <c r="M581" s="61"/>
      <c r="N581" s="61"/>
      <c r="O581" s="61"/>
      <c r="P581" s="61"/>
      <c r="Q581" s="61"/>
      <c r="R581" s="61"/>
      <c r="S581" s="61"/>
      <c r="T581" s="61"/>
      <c r="U581" s="61"/>
      <c r="V581" s="61"/>
      <c r="W581" s="61"/>
      <c r="X581" s="61"/>
      <c r="Y581" s="61"/>
      <c r="Z581" s="61"/>
      <c r="AA581" s="127"/>
      <c r="AB581" s="127"/>
      <c r="AC581" s="127"/>
      <c r="AD581" s="127"/>
      <c r="AE581" s="125"/>
      <c r="AF581" s="55">
        <f>SUM(AF582)</f>
        <v>0</v>
      </c>
      <c r="AG581" s="55">
        <f>SUM(AG582)</f>
        <v>0</v>
      </c>
      <c r="AH581" s="55">
        <f>SUM(AH582)</f>
        <v>0</v>
      </c>
      <c r="AI581" s="55">
        <f>SUM(AI582)</f>
        <v>0</v>
      </c>
      <c r="AJ581" s="55">
        <f>SUM(AJ582)</f>
        <v>0</v>
      </c>
      <c r="AK581" s="56">
        <f>SUM(AK582)</f>
        <v>0</v>
      </c>
      <c r="AL581" s="56">
        <f>SUM(AL582)</f>
        <v>0</v>
      </c>
      <c r="AM581" s="56">
        <f>SUM(AM582)</f>
        <v>0</v>
      </c>
      <c r="AN581" s="56">
        <f>SUM(AN582)</f>
        <v>0</v>
      </c>
      <c r="AO581" s="56">
        <f>SUM(AO582)</f>
        <v>0</v>
      </c>
      <c r="AP581" s="56">
        <f>SUM(AP582)</f>
        <v>0</v>
      </c>
      <c r="AQ581" s="56">
        <f>SUM(AQ582)</f>
        <v>0</v>
      </c>
      <c r="AR581" s="56">
        <f>SUM(AR582)</f>
        <v>0</v>
      </c>
      <c r="AS581" s="56">
        <f>SUM(AS582)</f>
        <v>0</v>
      </c>
      <c r="AT581" s="56">
        <f>SUM(AT582)</f>
        <v>0</v>
      </c>
      <c r="AU581" s="56">
        <f>SUM(AU582)</f>
        <v>0</v>
      </c>
      <c r="AV581" s="56">
        <f>SUM(AV582)</f>
        <v>0</v>
      </c>
      <c r="AW581" s="55">
        <f>SUM(AW582)</f>
        <v>0</v>
      </c>
      <c r="AX581" s="39"/>
    </row>
    <row r="582" spans="1:50" ht="12.75" customHeight="1">
      <c r="A582" s="100"/>
      <c r="B582" s="49"/>
      <c r="C582" s="50"/>
      <c r="D582" s="61"/>
      <c r="E582" s="61"/>
      <c r="F582" s="61"/>
      <c r="G582" s="61"/>
      <c r="H582" s="61"/>
      <c r="I582" s="61"/>
      <c r="J582" s="61"/>
      <c r="K582" s="61"/>
      <c r="L582" s="61"/>
      <c r="M582" s="61"/>
      <c r="N582" s="61"/>
      <c r="O582" s="61"/>
      <c r="P582" s="61"/>
      <c r="Q582" s="61"/>
      <c r="R582" s="61"/>
      <c r="S582" s="61"/>
      <c r="T582" s="61"/>
      <c r="U582" s="61"/>
      <c r="V582" s="61"/>
      <c r="W582" s="61"/>
      <c r="X582" s="61"/>
      <c r="Y582" s="61"/>
      <c r="Z582" s="61"/>
      <c r="AA582" s="127"/>
      <c r="AB582" s="127"/>
      <c r="AC582" s="127"/>
      <c r="AD582" s="127"/>
      <c r="AE582" s="125"/>
      <c r="AF582" s="121"/>
      <c r="AG582" s="121"/>
      <c r="AH582" s="121"/>
      <c r="AI582" s="121"/>
      <c r="AJ582" s="121"/>
      <c r="AK582" s="123"/>
      <c r="AL582" s="123"/>
      <c r="AM582" s="123"/>
      <c r="AN582" s="123"/>
      <c r="AO582" s="123"/>
      <c r="AP582" s="123"/>
      <c r="AQ582" s="123"/>
      <c r="AR582" s="123"/>
      <c r="AS582" s="123"/>
      <c r="AT582" s="123"/>
      <c r="AU582" s="123"/>
      <c r="AV582" s="123"/>
      <c r="AW582" s="121"/>
      <c r="AX582" s="39"/>
    </row>
    <row r="583" spans="1:50" ht="12.75" customHeight="1">
      <c r="A583" s="100"/>
      <c r="B583" s="49"/>
      <c r="C583" s="50"/>
      <c r="D583" s="61"/>
      <c r="E583" s="61"/>
      <c r="F583" s="61"/>
      <c r="G583" s="61"/>
      <c r="H583" s="61"/>
      <c r="I583" s="61"/>
      <c r="J583" s="61"/>
      <c r="K583" s="61"/>
      <c r="L583" s="61"/>
      <c r="M583" s="61"/>
      <c r="N583" s="61"/>
      <c r="O583" s="61"/>
      <c r="P583" s="61"/>
      <c r="Q583" s="61"/>
      <c r="R583" s="61"/>
      <c r="S583" s="61"/>
      <c r="T583" s="61"/>
      <c r="U583" s="61"/>
      <c r="V583" s="61"/>
      <c r="W583" s="61"/>
      <c r="X583" s="61"/>
      <c r="Y583" s="61"/>
      <c r="Z583" s="61"/>
      <c r="AA583" s="127"/>
      <c r="AB583" s="127"/>
      <c r="AC583" s="127"/>
      <c r="AD583" s="127"/>
      <c r="AE583" s="125"/>
      <c r="AF583" s="121"/>
      <c r="AG583" s="121"/>
      <c r="AH583" s="121"/>
      <c r="AI583" s="55"/>
      <c r="AJ583" s="55"/>
      <c r="AK583" s="56"/>
      <c r="AL583" s="147"/>
      <c r="AM583" s="147"/>
      <c r="AN583" s="147"/>
      <c r="AO583" s="147"/>
      <c r="AP583" s="147"/>
      <c r="AQ583" s="147"/>
      <c r="AR583" s="147"/>
      <c r="AS583" s="147"/>
      <c r="AT583" s="147"/>
      <c r="AU583" s="147"/>
      <c r="AV583" s="147"/>
      <c r="AW583" s="147"/>
      <c r="AX583" s="39"/>
    </row>
    <row r="584" spans="1:50" ht="78.75" customHeight="1">
      <c r="A584" s="34" t="s">
        <v>577</v>
      </c>
      <c r="B584" s="95" t="s">
        <v>578</v>
      </c>
      <c r="C584" s="34">
        <v>4100</v>
      </c>
      <c r="D584" s="112" t="s">
        <v>194</v>
      </c>
      <c r="E584" s="112" t="s">
        <v>194</v>
      </c>
      <c r="F584" s="112" t="s">
        <v>194</v>
      </c>
      <c r="G584" s="112" t="s">
        <v>194</v>
      </c>
      <c r="H584" s="112" t="s">
        <v>194</v>
      </c>
      <c r="I584" s="112" t="s">
        <v>194</v>
      </c>
      <c r="J584" s="112" t="s">
        <v>194</v>
      </c>
      <c r="K584" s="112" t="s">
        <v>194</v>
      </c>
      <c r="L584" s="112" t="s">
        <v>194</v>
      </c>
      <c r="M584" s="112" t="s">
        <v>194</v>
      </c>
      <c r="N584" s="112" t="s">
        <v>194</v>
      </c>
      <c r="O584" s="112" t="s">
        <v>194</v>
      </c>
      <c r="P584" s="112" t="s">
        <v>194</v>
      </c>
      <c r="Q584" s="112" t="s">
        <v>194</v>
      </c>
      <c r="R584" s="112" t="s">
        <v>194</v>
      </c>
      <c r="S584" s="112" t="s">
        <v>194</v>
      </c>
      <c r="T584" s="112" t="s">
        <v>194</v>
      </c>
      <c r="U584" s="112" t="s">
        <v>194</v>
      </c>
      <c r="V584" s="112" t="s">
        <v>194</v>
      </c>
      <c r="W584" s="112" t="s">
        <v>194</v>
      </c>
      <c r="X584" s="112" t="s">
        <v>194</v>
      </c>
      <c r="Y584" s="112" t="s">
        <v>194</v>
      </c>
      <c r="Z584" s="112" t="s">
        <v>194</v>
      </c>
      <c r="AA584" s="112" t="s">
        <v>194</v>
      </c>
      <c r="AB584" s="112" t="s">
        <v>194</v>
      </c>
      <c r="AC584" s="112" t="s">
        <v>194</v>
      </c>
      <c r="AD584" s="112" t="s">
        <v>194</v>
      </c>
      <c r="AE584" s="113" t="s">
        <v>194</v>
      </c>
      <c r="AF584" s="146">
        <f>AF585+AF615+AF621</f>
        <v>0</v>
      </c>
      <c r="AG584" s="146">
        <f>AG585+AG615+AG621</f>
        <v>0</v>
      </c>
      <c r="AH584" s="146">
        <f>AH585+AH615+AH621</f>
        <v>0</v>
      </c>
      <c r="AI584" s="146">
        <f>AI585+AI615+AI621</f>
        <v>0</v>
      </c>
      <c r="AJ584" s="146">
        <f>AJ585+AJ615+AJ621</f>
        <v>0</v>
      </c>
      <c r="AK584" s="151">
        <f>AK585+AK615+AK621</f>
        <v>0</v>
      </c>
      <c r="AL584" s="152">
        <f>AL585+AL615+AL621</f>
        <v>0</v>
      </c>
      <c r="AM584" s="152">
        <f>AM585+AM615+AM621</f>
        <v>0</v>
      </c>
      <c r="AN584" s="152">
        <f>AN585+AN615+AN621</f>
        <v>0</v>
      </c>
      <c r="AO584" s="152">
        <f>AO585+AO615+AO621</f>
        <v>0</v>
      </c>
      <c r="AP584" s="152">
        <f>AP585+AP615+AP621</f>
        <v>0</v>
      </c>
      <c r="AQ584" s="152">
        <f>AQ585+AQ615+AQ621</f>
        <v>0</v>
      </c>
      <c r="AR584" s="152">
        <f>AR585+AR615+AR621</f>
        <v>0</v>
      </c>
      <c r="AS584" s="152">
        <f>AS585+AS615+AS621</f>
        <v>0</v>
      </c>
      <c r="AT584" s="152">
        <f>AT585+AT615+AT621</f>
        <v>0</v>
      </c>
      <c r="AU584" s="152">
        <f>AU585+AU615+AU621</f>
        <v>0</v>
      </c>
      <c r="AV584" s="152">
        <f>AV585+AV615+AV621</f>
        <v>0</v>
      </c>
      <c r="AW584" s="146">
        <f>AW585+AW615+AW621</f>
        <v>0</v>
      </c>
      <c r="AX584" s="39"/>
    </row>
    <row r="585" spans="1:50" ht="12.75" customHeight="1">
      <c r="A585" s="119" t="s">
        <v>579</v>
      </c>
      <c r="B585" s="49" t="s">
        <v>580</v>
      </c>
      <c r="C585" s="50">
        <v>4101</v>
      </c>
      <c r="D585" s="112" t="s">
        <v>194</v>
      </c>
      <c r="E585" s="112" t="s">
        <v>194</v>
      </c>
      <c r="F585" s="112" t="s">
        <v>194</v>
      </c>
      <c r="G585" s="112" t="s">
        <v>194</v>
      </c>
      <c r="H585" s="112" t="s">
        <v>194</v>
      </c>
      <c r="I585" s="112" t="s">
        <v>194</v>
      </c>
      <c r="J585" s="112" t="s">
        <v>194</v>
      </c>
      <c r="K585" s="112" t="s">
        <v>194</v>
      </c>
      <c r="L585" s="112" t="s">
        <v>194</v>
      </c>
      <c r="M585" s="112" t="s">
        <v>194</v>
      </c>
      <c r="N585" s="112" t="s">
        <v>194</v>
      </c>
      <c r="O585" s="112" t="s">
        <v>194</v>
      </c>
      <c r="P585" s="112" t="s">
        <v>194</v>
      </c>
      <c r="Q585" s="112" t="s">
        <v>194</v>
      </c>
      <c r="R585" s="112" t="s">
        <v>194</v>
      </c>
      <c r="S585" s="112" t="s">
        <v>194</v>
      </c>
      <c r="T585" s="112" t="s">
        <v>194</v>
      </c>
      <c r="U585" s="112" t="s">
        <v>194</v>
      </c>
      <c r="V585" s="112" t="s">
        <v>194</v>
      </c>
      <c r="W585" s="112" t="s">
        <v>194</v>
      </c>
      <c r="X585" s="112" t="s">
        <v>194</v>
      </c>
      <c r="Y585" s="112" t="s">
        <v>194</v>
      </c>
      <c r="Z585" s="112" t="s">
        <v>194</v>
      </c>
      <c r="AA585" s="112" t="s">
        <v>194</v>
      </c>
      <c r="AB585" s="112" t="s">
        <v>194</v>
      </c>
      <c r="AC585" s="112" t="s">
        <v>194</v>
      </c>
      <c r="AD585" s="112" t="s">
        <v>194</v>
      </c>
      <c r="AE585" s="113" t="s">
        <v>194</v>
      </c>
      <c r="AF585" s="121">
        <f>AF586+AF588+AF592+AF590+AF594+AF596+AF598+AF601+AF603+AF605+AF607+AF609+AF611+AF613</f>
        <v>0</v>
      </c>
      <c r="AG585" s="121">
        <f>AG586+AG588+AG592+AG590+AG594+AG596+AG598+AG601+AG603+AG605+AG607+AG609+AG611+AG613</f>
        <v>0</v>
      </c>
      <c r="AH585" s="121">
        <f>AH586+AH588+AH592+AH590+AH594+AH596+AH598+AH601+AH603+AH605+AH607+AH609+AH611+AH613</f>
        <v>0</v>
      </c>
      <c r="AI585" s="121">
        <f>AI586+AI588+AI592+AI590+AI594+AI596+AI598+AI601+AI603+AI605+AI607+AI609+AI611+AI613</f>
        <v>0</v>
      </c>
      <c r="AJ585" s="121">
        <f>AJ586+AJ588+AJ592+AJ590+AJ594+AJ596+AJ598+AJ601+AJ603+AJ605+AJ607+AJ609+AJ611+AJ613</f>
        <v>0</v>
      </c>
      <c r="AK585" s="121">
        <f>AK586+AK588+AK592+AK590+AK594+AK596+AK598+AK601+AK603+AK605+AK607+AK609+AK611+AK613</f>
        <v>0</v>
      </c>
      <c r="AL585" s="121">
        <f>AL586+AL588+AL592+AL590+AL594+AL596+AL598+AL601+AL603+AL605+AL607+AL609+AL611+AL613</f>
        <v>0</v>
      </c>
      <c r="AM585" s="121">
        <f>AM586+AM588+AM592+AM590+AM594+AM596+AM598+AM601+AM603+AM605+AM607+AM609+AM611+AM613</f>
        <v>0</v>
      </c>
      <c r="AN585" s="121">
        <f>AN586+AN588+AN592+AN590+AN594+AN596+AN598+AN601+AN603+AN605+AN607+AN609+AN611+AN613</f>
        <v>0</v>
      </c>
      <c r="AO585" s="121">
        <f>AO586+AO588+AO592+AO590+AO594+AO596+AO598+AO601+AO603+AO605+AO607+AO609+AO611+AO613</f>
        <v>0</v>
      </c>
      <c r="AP585" s="121">
        <f>AP586+AP588+AP592+AP590+AP594+AP596+AP598+AP601+AP603+AP605+AP607+AP609+AP611+AP613</f>
        <v>0</v>
      </c>
      <c r="AQ585" s="121">
        <f>AQ586+AQ588+AQ592+AQ590+AQ594+AQ596+AQ598+AQ601+AQ603+AQ605+AQ607+AQ609+AQ611+AQ613</f>
        <v>0</v>
      </c>
      <c r="AR585" s="121">
        <f>AR586+AR588+AR592+AR590+AR594+AR596+AR598+AR601+AR603+AR605+AR607+AR609+AR611+AR613</f>
        <v>0</v>
      </c>
      <c r="AS585" s="121">
        <f>AS586+AS588+AS592+AS590+AS594+AS596+AS598+AS601+AS603+AS605+AS607+AS609+AS611+AS613</f>
        <v>0</v>
      </c>
      <c r="AT585" s="121">
        <f>AT586+AT588+AT592+AT590+AT594+AT596+AT598+AT601+AT603+AT605+AT607+AT609+AT611+AT613</f>
        <v>0</v>
      </c>
      <c r="AU585" s="121">
        <f>AU586+AU588+AU592+AU590+AU594+AU596+AU598+AU601+AU603+AU605+AU607+AU609+AU611+AU613</f>
        <v>0</v>
      </c>
      <c r="AV585" s="121">
        <f>AV586+AV588+AV592+AV590+AV594+AV596+AV598+AV601+AV603+AV605+AV607+AV609+AV611+AV613</f>
        <v>0</v>
      </c>
      <c r="AW585" s="121">
        <f>AW586+AW588+AW592+AW590+AW594+AW596+AW598+AW601+AW603+AW605+AW607+AW609+AW611+AW613</f>
        <v>0</v>
      </c>
      <c r="AX585" s="39"/>
    </row>
    <row r="586" spans="1:50" ht="12.75" customHeight="1">
      <c r="A586" s="119" t="s">
        <v>581</v>
      </c>
      <c r="B586" s="49" t="s">
        <v>582</v>
      </c>
      <c r="C586" s="50">
        <v>4102</v>
      </c>
      <c r="D586" s="61"/>
      <c r="E586" s="61"/>
      <c r="F586" s="61"/>
      <c r="G586" s="61"/>
      <c r="H586" s="61"/>
      <c r="I586" s="61"/>
      <c r="J586" s="61"/>
      <c r="K586" s="61"/>
      <c r="L586" s="61"/>
      <c r="M586" s="61"/>
      <c r="N586" s="61"/>
      <c r="O586" s="61"/>
      <c r="P586" s="61"/>
      <c r="Q586" s="61"/>
      <c r="R586" s="61"/>
      <c r="S586" s="61"/>
      <c r="T586" s="61"/>
      <c r="U586" s="61"/>
      <c r="V586" s="61"/>
      <c r="W586" s="61"/>
      <c r="X586" s="61"/>
      <c r="Y586" s="61"/>
      <c r="Z586" s="61"/>
      <c r="AA586" s="81"/>
      <c r="AB586" s="61"/>
      <c r="AC586" s="142"/>
      <c r="AD586" s="142"/>
      <c r="AE586" s="125"/>
      <c r="AF586" s="55">
        <f>SUM(AF587)</f>
        <v>0</v>
      </c>
      <c r="AG586" s="55">
        <f>SUM(AG587)</f>
        <v>0</v>
      </c>
      <c r="AH586" s="55">
        <f>SUM(AH587)</f>
        <v>0</v>
      </c>
      <c r="AI586" s="55">
        <f>SUM(AI587)</f>
        <v>0</v>
      </c>
      <c r="AJ586" s="55">
        <f>SUM(AJ587)</f>
        <v>0</v>
      </c>
      <c r="AK586" s="56">
        <f>SUM(AK587)</f>
        <v>0</v>
      </c>
      <c r="AL586" s="56">
        <f>SUM(AL587)</f>
        <v>0</v>
      </c>
      <c r="AM586" s="56">
        <f>SUM(AM587)</f>
        <v>0</v>
      </c>
      <c r="AN586" s="56">
        <f>SUM(AN587)</f>
        <v>0</v>
      </c>
      <c r="AO586" s="56">
        <f>SUM(AO587)</f>
        <v>0</v>
      </c>
      <c r="AP586" s="56">
        <f>SUM(AP587)</f>
        <v>0</v>
      </c>
      <c r="AQ586" s="56">
        <f>SUM(AQ587)</f>
        <v>0</v>
      </c>
      <c r="AR586" s="56">
        <f>SUM(AR587)</f>
        <v>0</v>
      </c>
      <c r="AS586" s="56">
        <f>SUM(AS587)</f>
        <v>0</v>
      </c>
      <c r="AT586" s="56">
        <f>SUM(AT587)</f>
        <v>0</v>
      </c>
      <c r="AU586" s="56">
        <f>SUM(AU587)</f>
        <v>0</v>
      </c>
      <c r="AV586" s="56">
        <f>SUM(AV587)</f>
        <v>0</v>
      </c>
      <c r="AW586" s="55">
        <f>SUM(AW587)</f>
        <v>0</v>
      </c>
      <c r="AX586" s="39"/>
    </row>
    <row r="587" spans="1:50" ht="12.75" customHeight="1">
      <c r="A587" s="119"/>
      <c r="B587" s="49"/>
      <c r="C587" s="50"/>
      <c r="D587" s="61"/>
      <c r="E587" s="61"/>
      <c r="F587" s="61"/>
      <c r="G587" s="61"/>
      <c r="H587" s="61"/>
      <c r="I587" s="61"/>
      <c r="J587" s="61"/>
      <c r="K587" s="61"/>
      <c r="L587" s="61"/>
      <c r="M587" s="61"/>
      <c r="N587" s="61"/>
      <c r="O587" s="61"/>
      <c r="P587" s="61"/>
      <c r="Q587" s="61"/>
      <c r="R587" s="61"/>
      <c r="S587" s="61"/>
      <c r="T587" s="61"/>
      <c r="U587" s="61"/>
      <c r="V587" s="61"/>
      <c r="W587" s="61"/>
      <c r="X587" s="61"/>
      <c r="Y587" s="61"/>
      <c r="Z587" s="61"/>
      <c r="AA587" s="81"/>
      <c r="AB587" s="61"/>
      <c r="AC587" s="142"/>
      <c r="AD587" s="142"/>
      <c r="AE587" s="125"/>
      <c r="AF587" s="121"/>
      <c r="AG587" s="121"/>
      <c r="AH587" s="121"/>
      <c r="AI587" s="121"/>
      <c r="AJ587" s="121"/>
      <c r="AK587" s="123"/>
      <c r="AL587" s="123"/>
      <c r="AM587" s="123"/>
      <c r="AN587" s="123"/>
      <c r="AO587" s="123"/>
      <c r="AP587" s="123"/>
      <c r="AQ587" s="123"/>
      <c r="AR587" s="123"/>
      <c r="AS587" s="123"/>
      <c r="AT587" s="123"/>
      <c r="AU587" s="123"/>
      <c r="AV587" s="123"/>
      <c r="AW587" s="121"/>
      <c r="AX587" s="39"/>
    </row>
    <row r="588" spans="1:50" ht="12.75" customHeight="1">
      <c r="A588" s="119" t="s">
        <v>583</v>
      </c>
      <c r="B588" s="49" t="s">
        <v>584</v>
      </c>
      <c r="C588" s="50">
        <v>4103</v>
      </c>
      <c r="D588" s="61"/>
      <c r="E588" s="61"/>
      <c r="F588" s="61"/>
      <c r="G588" s="61"/>
      <c r="H588" s="61"/>
      <c r="I588" s="61"/>
      <c r="J588" s="61"/>
      <c r="K588" s="61"/>
      <c r="L588" s="61"/>
      <c r="M588" s="61"/>
      <c r="N588" s="61"/>
      <c r="O588" s="61"/>
      <c r="P588" s="61"/>
      <c r="Q588" s="61"/>
      <c r="R588" s="61"/>
      <c r="S588" s="61"/>
      <c r="T588" s="61"/>
      <c r="U588" s="61"/>
      <c r="V588" s="61"/>
      <c r="W588" s="61"/>
      <c r="X588" s="61"/>
      <c r="Y588" s="61"/>
      <c r="Z588" s="61"/>
      <c r="AA588" s="81"/>
      <c r="AB588" s="61"/>
      <c r="AC588" s="142"/>
      <c r="AD588" s="142"/>
      <c r="AE588" s="125"/>
      <c r="AF588" s="121">
        <f>SUM(AF589)</f>
        <v>0</v>
      </c>
      <c r="AG588" s="121">
        <f>SUM(AG589)</f>
        <v>0</v>
      </c>
      <c r="AH588" s="121">
        <f>SUM(AH589)</f>
        <v>0</v>
      </c>
      <c r="AI588" s="121">
        <f>SUM(AI589)</f>
        <v>0</v>
      </c>
      <c r="AJ588" s="121">
        <f>SUM(AJ589)</f>
        <v>0</v>
      </c>
      <c r="AK588" s="123">
        <f>SUM(AK589)</f>
        <v>0</v>
      </c>
      <c r="AL588" s="123">
        <f>SUM(AL589)</f>
        <v>0</v>
      </c>
      <c r="AM588" s="123">
        <f>SUM(AM589)</f>
        <v>0</v>
      </c>
      <c r="AN588" s="123">
        <f>SUM(AN589)</f>
        <v>0</v>
      </c>
      <c r="AO588" s="123">
        <f>SUM(AO589)</f>
        <v>0</v>
      </c>
      <c r="AP588" s="123">
        <f>SUM(AP589)</f>
        <v>0</v>
      </c>
      <c r="AQ588" s="123">
        <f>SUM(AQ589)</f>
        <v>0</v>
      </c>
      <c r="AR588" s="123">
        <f>SUM(AR589)</f>
        <v>0</v>
      </c>
      <c r="AS588" s="123">
        <f>SUM(AS589)</f>
        <v>0</v>
      </c>
      <c r="AT588" s="123">
        <f>SUM(AT589)</f>
        <v>0</v>
      </c>
      <c r="AU588" s="123">
        <f>SUM(AU589)</f>
        <v>0</v>
      </c>
      <c r="AV588" s="123">
        <f>SUM(AV589)</f>
        <v>0</v>
      </c>
      <c r="AW588" s="121">
        <f>SUM(AW589)</f>
        <v>0</v>
      </c>
      <c r="AX588" s="39"/>
    </row>
    <row r="589" spans="1:50" ht="12.75" customHeight="1">
      <c r="A589" s="119"/>
      <c r="B589" s="49"/>
      <c r="C589" s="50"/>
      <c r="D589" s="61"/>
      <c r="E589" s="61"/>
      <c r="F589" s="61"/>
      <c r="G589" s="61"/>
      <c r="H589" s="61"/>
      <c r="I589" s="61"/>
      <c r="J589" s="61"/>
      <c r="K589" s="61"/>
      <c r="L589" s="61"/>
      <c r="M589" s="61"/>
      <c r="N589" s="61"/>
      <c r="O589" s="61"/>
      <c r="P589" s="61"/>
      <c r="Q589" s="61"/>
      <c r="R589" s="61"/>
      <c r="S589" s="61"/>
      <c r="T589" s="61"/>
      <c r="U589" s="61"/>
      <c r="V589" s="61"/>
      <c r="W589" s="61"/>
      <c r="X589" s="61"/>
      <c r="Y589" s="61"/>
      <c r="Z589" s="61"/>
      <c r="AA589" s="81"/>
      <c r="AB589" s="61"/>
      <c r="AC589" s="142"/>
      <c r="AD589" s="142"/>
      <c r="AE589" s="125"/>
      <c r="AF589" s="121"/>
      <c r="AG589" s="121"/>
      <c r="AH589" s="121"/>
      <c r="AI589" s="121"/>
      <c r="AJ589" s="121"/>
      <c r="AK589" s="123"/>
      <c r="AL589" s="123"/>
      <c r="AM589" s="123"/>
      <c r="AN589" s="123"/>
      <c r="AO589" s="123"/>
      <c r="AP589" s="123"/>
      <c r="AQ589" s="123"/>
      <c r="AR589" s="123"/>
      <c r="AS589" s="123"/>
      <c r="AT589" s="123"/>
      <c r="AU589" s="123"/>
      <c r="AV589" s="123"/>
      <c r="AW589" s="121"/>
      <c r="AX589" s="39"/>
    </row>
    <row r="590" spans="1:50" ht="12.75" customHeight="1">
      <c r="A590" s="119" t="s">
        <v>585</v>
      </c>
      <c r="B590" s="49" t="s">
        <v>323</v>
      </c>
      <c r="C590" s="50">
        <v>4104</v>
      </c>
      <c r="D590" s="61"/>
      <c r="E590" s="61"/>
      <c r="F590" s="61"/>
      <c r="G590" s="61"/>
      <c r="H590" s="61"/>
      <c r="I590" s="61"/>
      <c r="J590" s="61"/>
      <c r="K590" s="61"/>
      <c r="L590" s="61"/>
      <c r="M590" s="61"/>
      <c r="N590" s="61"/>
      <c r="O590" s="61"/>
      <c r="P590" s="61"/>
      <c r="Q590" s="61"/>
      <c r="R590" s="61"/>
      <c r="S590" s="61"/>
      <c r="T590" s="61"/>
      <c r="U590" s="61"/>
      <c r="V590" s="61"/>
      <c r="W590" s="61"/>
      <c r="X590" s="61"/>
      <c r="Y590" s="61"/>
      <c r="Z590" s="61"/>
      <c r="AA590" s="81"/>
      <c r="AB590" s="61"/>
      <c r="AC590" s="142"/>
      <c r="AD590" s="142"/>
      <c r="AE590" s="125"/>
      <c r="AF590" s="121">
        <f>SUM(AF591)</f>
        <v>0</v>
      </c>
      <c r="AG590" s="121">
        <f>SUM(AG591)</f>
        <v>0</v>
      </c>
      <c r="AH590" s="121">
        <f>SUM(AH591)</f>
        <v>0</v>
      </c>
      <c r="AI590" s="121">
        <f>SUM(AI591)</f>
        <v>0</v>
      </c>
      <c r="AJ590" s="121">
        <f>SUM(AJ591)</f>
        <v>0</v>
      </c>
      <c r="AK590" s="123">
        <f>SUM(AK591)</f>
        <v>0</v>
      </c>
      <c r="AL590" s="123">
        <f>SUM(AL591)</f>
        <v>0</v>
      </c>
      <c r="AM590" s="123">
        <f>SUM(AM591)</f>
        <v>0</v>
      </c>
      <c r="AN590" s="123">
        <f>SUM(AN591)</f>
        <v>0</v>
      </c>
      <c r="AO590" s="123">
        <f>SUM(AO591)</f>
        <v>0</v>
      </c>
      <c r="AP590" s="123">
        <f>SUM(AP591)</f>
        <v>0</v>
      </c>
      <c r="AQ590" s="123">
        <f>SUM(AQ591)</f>
        <v>0</v>
      </c>
      <c r="AR590" s="123">
        <f>SUM(AR591)</f>
        <v>0</v>
      </c>
      <c r="AS590" s="123">
        <f>SUM(AS591)</f>
        <v>0</v>
      </c>
      <c r="AT590" s="123">
        <f>SUM(AT591)</f>
        <v>0</v>
      </c>
      <c r="AU590" s="123">
        <f>SUM(AU591)</f>
        <v>0</v>
      </c>
      <c r="AV590" s="123">
        <f>SUM(AV591)</f>
        <v>0</v>
      </c>
      <c r="AW590" s="121">
        <f>SUM(AW591)</f>
        <v>0</v>
      </c>
      <c r="AX590" s="39"/>
    </row>
    <row r="591" spans="1:50" ht="12.75" customHeight="1">
      <c r="A591" s="119"/>
      <c r="B591" s="49"/>
      <c r="C591" s="50"/>
      <c r="D591" s="61"/>
      <c r="E591" s="61"/>
      <c r="F591" s="61"/>
      <c r="G591" s="61"/>
      <c r="H591" s="61"/>
      <c r="I591" s="61"/>
      <c r="J591" s="61"/>
      <c r="K591" s="61"/>
      <c r="L591" s="61"/>
      <c r="M591" s="61"/>
      <c r="N591" s="61"/>
      <c r="O591" s="61"/>
      <c r="P591" s="61"/>
      <c r="Q591" s="61"/>
      <c r="R591" s="61"/>
      <c r="S591" s="61"/>
      <c r="T591" s="61"/>
      <c r="U591" s="61"/>
      <c r="V591" s="61"/>
      <c r="W591" s="61"/>
      <c r="X591" s="61"/>
      <c r="Y591" s="61"/>
      <c r="Z591" s="61"/>
      <c r="AA591" s="81"/>
      <c r="AB591" s="61"/>
      <c r="AC591" s="142"/>
      <c r="AD591" s="142"/>
      <c r="AE591" s="125"/>
      <c r="AF591" s="121"/>
      <c r="AG591" s="121"/>
      <c r="AH591" s="121"/>
      <c r="AI591" s="121"/>
      <c r="AJ591" s="121"/>
      <c r="AK591" s="123"/>
      <c r="AL591" s="123"/>
      <c r="AM591" s="123"/>
      <c r="AN591" s="123"/>
      <c r="AO591" s="123"/>
      <c r="AP591" s="123"/>
      <c r="AQ591" s="123"/>
      <c r="AR591" s="123"/>
      <c r="AS591" s="123"/>
      <c r="AT591" s="123"/>
      <c r="AU591" s="123"/>
      <c r="AV591" s="123"/>
      <c r="AW591" s="121"/>
      <c r="AX591" s="39"/>
    </row>
    <row r="592" spans="1:50" ht="41.25" customHeight="1">
      <c r="A592" s="119" t="s">
        <v>586</v>
      </c>
      <c r="B592" s="49" t="s">
        <v>587</v>
      </c>
      <c r="C592" s="50">
        <v>4105</v>
      </c>
      <c r="D592" s="61"/>
      <c r="E592" s="61"/>
      <c r="F592" s="61"/>
      <c r="G592" s="61"/>
      <c r="H592" s="61"/>
      <c r="I592" s="61"/>
      <c r="J592" s="61"/>
      <c r="K592" s="61"/>
      <c r="L592" s="61"/>
      <c r="M592" s="61"/>
      <c r="N592" s="61"/>
      <c r="O592" s="61"/>
      <c r="P592" s="61"/>
      <c r="Q592" s="61"/>
      <c r="R592" s="61"/>
      <c r="S592" s="61"/>
      <c r="T592" s="61"/>
      <c r="U592" s="61"/>
      <c r="V592" s="61"/>
      <c r="W592" s="61"/>
      <c r="X592" s="61"/>
      <c r="Y592" s="61"/>
      <c r="Z592" s="61"/>
      <c r="AA592" s="81"/>
      <c r="AB592" s="61"/>
      <c r="AC592" s="142"/>
      <c r="AD592" s="142"/>
      <c r="AE592" s="125"/>
      <c r="AF592" s="121">
        <f>SUM(AF593)</f>
        <v>0</v>
      </c>
      <c r="AG592" s="121">
        <f>SUM(AG593)</f>
        <v>0</v>
      </c>
      <c r="AH592" s="121">
        <f>SUM(AH593)</f>
        <v>0</v>
      </c>
      <c r="AI592" s="121">
        <f>SUM(AI593)</f>
        <v>0</v>
      </c>
      <c r="AJ592" s="121">
        <f>SUM(AJ593)</f>
        <v>0</v>
      </c>
      <c r="AK592" s="123">
        <f>SUM(AK593)</f>
        <v>0</v>
      </c>
      <c r="AL592" s="123">
        <f>SUM(AL593)</f>
        <v>0</v>
      </c>
      <c r="AM592" s="123">
        <f>SUM(AM593)</f>
        <v>0</v>
      </c>
      <c r="AN592" s="123">
        <f>SUM(AN593)</f>
        <v>0</v>
      </c>
      <c r="AO592" s="123">
        <f>SUM(AO593)</f>
        <v>0</v>
      </c>
      <c r="AP592" s="123">
        <f>SUM(AP593)</f>
        <v>0</v>
      </c>
      <c r="AQ592" s="123">
        <f>SUM(AQ593)</f>
        <v>0</v>
      </c>
      <c r="AR592" s="123">
        <f>SUM(AR593)</f>
        <v>0</v>
      </c>
      <c r="AS592" s="123">
        <f>SUM(AS593)</f>
        <v>0</v>
      </c>
      <c r="AT592" s="123">
        <f>SUM(AT593)</f>
        <v>0</v>
      </c>
      <c r="AU592" s="123">
        <f>SUM(AU593)</f>
        <v>0</v>
      </c>
      <c r="AV592" s="123">
        <f>SUM(AV593)</f>
        <v>0</v>
      </c>
      <c r="AW592" s="121">
        <f>SUM(AW593)</f>
        <v>0</v>
      </c>
      <c r="AX592" s="39"/>
    </row>
    <row r="593" spans="1:50" ht="12.75" customHeight="1">
      <c r="A593" s="119"/>
      <c r="B593" s="49"/>
      <c r="C593" s="50"/>
      <c r="D593" s="61"/>
      <c r="E593" s="61"/>
      <c r="F593" s="61"/>
      <c r="G593" s="61"/>
      <c r="H593" s="61"/>
      <c r="I593" s="61"/>
      <c r="J593" s="61"/>
      <c r="K593" s="61"/>
      <c r="L593" s="61"/>
      <c r="M593" s="61"/>
      <c r="N593" s="61"/>
      <c r="O593" s="61"/>
      <c r="P593" s="61"/>
      <c r="Q593" s="61"/>
      <c r="R593" s="61"/>
      <c r="S593" s="61"/>
      <c r="T593" s="61"/>
      <c r="U593" s="61"/>
      <c r="V593" s="61"/>
      <c r="W593" s="61"/>
      <c r="X593" s="61"/>
      <c r="Y593" s="61"/>
      <c r="Z593" s="61"/>
      <c r="AA593" s="81"/>
      <c r="AB593" s="61"/>
      <c r="AC593" s="142"/>
      <c r="AD593" s="142"/>
      <c r="AE593" s="125"/>
      <c r="AF593" s="121"/>
      <c r="AG593" s="121"/>
      <c r="AH593" s="121"/>
      <c r="AI593" s="121"/>
      <c r="AJ593" s="121"/>
      <c r="AK593" s="123"/>
      <c r="AL593" s="123"/>
      <c r="AM593" s="123"/>
      <c r="AN593" s="123"/>
      <c r="AO593" s="123"/>
      <c r="AP593" s="123"/>
      <c r="AQ593" s="123"/>
      <c r="AR593" s="123"/>
      <c r="AS593" s="123"/>
      <c r="AT593" s="123"/>
      <c r="AU593" s="123"/>
      <c r="AV593" s="123"/>
      <c r="AW593" s="121"/>
      <c r="AX593" s="39"/>
    </row>
    <row r="594" spans="1:50" ht="12.75" customHeight="1">
      <c r="A594" s="119" t="s">
        <v>588</v>
      </c>
      <c r="B594" s="49" t="s">
        <v>589</v>
      </c>
      <c r="C594" s="50">
        <v>4106</v>
      </c>
      <c r="D594" s="61"/>
      <c r="E594" s="61"/>
      <c r="F594" s="61"/>
      <c r="G594" s="61"/>
      <c r="H594" s="61"/>
      <c r="I594" s="61"/>
      <c r="J594" s="61"/>
      <c r="K594" s="61"/>
      <c r="L594" s="61"/>
      <c r="M594" s="61"/>
      <c r="N594" s="61"/>
      <c r="O594" s="61"/>
      <c r="P594" s="61"/>
      <c r="Q594" s="61"/>
      <c r="R594" s="61"/>
      <c r="S594" s="61"/>
      <c r="T594" s="61"/>
      <c r="U594" s="61"/>
      <c r="V594" s="61"/>
      <c r="W594" s="61"/>
      <c r="X594" s="61"/>
      <c r="Y594" s="61"/>
      <c r="Z594" s="61"/>
      <c r="AA594" s="61"/>
      <c r="AB594" s="127"/>
      <c r="AC594" s="127"/>
      <c r="AD594" s="127"/>
      <c r="AE594" s="125"/>
      <c r="AF594" s="121">
        <f>SUM(AF595)</f>
        <v>0</v>
      </c>
      <c r="AG594" s="121">
        <f>SUM(AG595)</f>
        <v>0</v>
      </c>
      <c r="AH594" s="121">
        <f>SUM(AH595)</f>
        <v>0</v>
      </c>
      <c r="AI594" s="121">
        <f>SUM(AI595)</f>
        <v>0</v>
      </c>
      <c r="AJ594" s="121">
        <f>SUM(AJ595)</f>
        <v>0</v>
      </c>
      <c r="AK594" s="123">
        <f>SUM(AK595)</f>
        <v>0</v>
      </c>
      <c r="AL594" s="123">
        <f>SUM(AL595)</f>
        <v>0</v>
      </c>
      <c r="AM594" s="123">
        <f>SUM(AM595)</f>
        <v>0</v>
      </c>
      <c r="AN594" s="123">
        <f>SUM(AN595)</f>
        <v>0</v>
      </c>
      <c r="AO594" s="123">
        <f>SUM(AO595)</f>
        <v>0</v>
      </c>
      <c r="AP594" s="123">
        <f>SUM(AP595)</f>
        <v>0</v>
      </c>
      <c r="AQ594" s="123">
        <f>SUM(AQ595)</f>
        <v>0</v>
      </c>
      <c r="AR594" s="123">
        <f>SUM(AR595)</f>
        <v>0</v>
      </c>
      <c r="AS594" s="123">
        <f>SUM(AS595)</f>
        <v>0</v>
      </c>
      <c r="AT594" s="123">
        <f>SUM(AT595)</f>
        <v>0</v>
      </c>
      <c r="AU594" s="123">
        <f>SUM(AU595)</f>
        <v>0</v>
      </c>
      <c r="AV594" s="123">
        <f>SUM(AV595)</f>
        <v>0</v>
      </c>
      <c r="AW594" s="121">
        <f>SUM(AW595)</f>
        <v>0</v>
      </c>
      <c r="AX594" s="39"/>
    </row>
    <row r="595" spans="1:50" ht="12.75" customHeight="1">
      <c r="A595" s="119"/>
      <c r="B595" s="49"/>
      <c r="C595" s="50"/>
      <c r="D595" s="61"/>
      <c r="E595" s="61"/>
      <c r="F595" s="61"/>
      <c r="G595" s="61"/>
      <c r="H595" s="61"/>
      <c r="I595" s="61"/>
      <c r="J595" s="61"/>
      <c r="K595" s="61"/>
      <c r="L595" s="61"/>
      <c r="M595" s="61"/>
      <c r="N595" s="61"/>
      <c r="O595" s="61"/>
      <c r="P595" s="61"/>
      <c r="Q595" s="61"/>
      <c r="R595" s="61"/>
      <c r="S595" s="61"/>
      <c r="T595" s="61"/>
      <c r="U595" s="61"/>
      <c r="V595" s="61"/>
      <c r="W595" s="61"/>
      <c r="X595" s="61"/>
      <c r="Y595" s="61"/>
      <c r="Z595" s="61"/>
      <c r="AA595" s="61"/>
      <c r="AB595" s="127"/>
      <c r="AC595" s="127"/>
      <c r="AD595" s="127"/>
      <c r="AE595" s="125"/>
      <c r="AF595" s="121"/>
      <c r="AG595" s="121"/>
      <c r="AH595" s="121"/>
      <c r="AI595" s="121"/>
      <c r="AJ595" s="121"/>
      <c r="AK595" s="123"/>
      <c r="AL595" s="123"/>
      <c r="AM595" s="123"/>
      <c r="AN595" s="123"/>
      <c r="AO595" s="123"/>
      <c r="AP595" s="123"/>
      <c r="AQ595" s="123"/>
      <c r="AR595" s="123"/>
      <c r="AS595" s="123"/>
      <c r="AT595" s="123"/>
      <c r="AU595" s="123"/>
      <c r="AV595" s="123"/>
      <c r="AW595" s="121"/>
      <c r="AX595" s="39"/>
    </row>
    <row r="596" spans="1:50" ht="27.75" customHeight="1">
      <c r="A596" s="119" t="s">
        <v>590</v>
      </c>
      <c r="B596" s="49" t="s">
        <v>591</v>
      </c>
      <c r="C596" s="50">
        <v>4107</v>
      </c>
      <c r="D596" s="61"/>
      <c r="E596" s="61"/>
      <c r="F596" s="61"/>
      <c r="G596" s="61"/>
      <c r="H596" s="61"/>
      <c r="I596" s="61"/>
      <c r="J596" s="61"/>
      <c r="K596" s="61"/>
      <c r="L596" s="61"/>
      <c r="M596" s="61"/>
      <c r="N596" s="61"/>
      <c r="O596" s="61"/>
      <c r="P596" s="61"/>
      <c r="Q596" s="61"/>
      <c r="R596" s="61"/>
      <c r="S596" s="61"/>
      <c r="T596" s="61"/>
      <c r="U596" s="61"/>
      <c r="V596" s="61"/>
      <c r="W596" s="61"/>
      <c r="X596" s="61"/>
      <c r="Y596" s="61"/>
      <c r="Z596" s="61"/>
      <c r="AA596" s="127"/>
      <c r="AB596" s="127"/>
      <c r="AC596" s="127"/>
      <c r="AD596" s="127"/>
      <c r="AE596" s="125"/>
      <c r="AF596" s="121">
        <f>SUM(AF597)</f>
        <v>0</v>
      </c>
      <c r="AG596" s="121">
        <f>SUM(AG597)</f>
        <v>0</v>
      </c>
      <c r="AH596" s="121">
        <f>SUM(AH597)</f>
        <v>0</v>
      </c>
      <c r="AI596" s="121">
        <f>SUM(AI597)</f>
        <v>0</v>
      </c>
      <c r="AJ596" s="121">
        <f>SUM(AJ597)</f>
        <v>0</v>
      </c>
      <c r="AK596" s="123">
        <f>SUM(AK597)</f>
        <v>0</v>
      </c>
      <c r="AL596" s="123">
        <f>SUM(AL597)</f>
        <v>0</v>
      </c>
      <c r="AM596" s="123">
        <f>SUM(AM597)</f>
        <v>0</v>
      </c>
      <c r="AN596" s="123">
        <f>SUM(AN597)</f>
        <v>0</v>
      </c>
      <c r="AO596" s="123">
        <f>SUM(AO597)</f>
        <v>0</v>
      </c>
      <c r="AP596" s="123">
        <f>SUM(AP597)</f>
        <v>0</v>
      </c>
      <c r="AQ596" s="123">
        <f>SUM(AQ597)</f>
        <v>0</v>
      </c>
      <c r="AR596" s="123">
        <f>SUM(AR597)</f>
        <v>0</v>
      </c>
      <c r="AS596" s="123">
        <f>SUM(AS597)</f>
        <v>0</v>
      </c>
      <c r="AT596" s="123">
        <f>SUM(AT597)</f>
        <v>0</v>
      </c>
      <c r="AU596" s="123">
        <f>SUM(AU597)</f>
        <v>0</v>
      </c>
      <c r="AV596" s="123">
        <f>SUM(AV597)</f>
        <v>0</v>
      </c>
      <c r="AW596" s="121">
        <f>SUM(AW597)</f>
        <v>0</v>
      </c>
      <c r="AX596" s="39"/>
    </row>
    <row r="597" spans="1:50" ht="12.75" customHeight="1">
      <c r="A597" s="119"/>
      <c r="B597" s="49"/>
      <c r="C597" s="50"/>
      <c r="D597" s="61"/>
      <c r="E597" s="61"/>
      <c r="F597" s="61"/>
      <c r="G597" s="61"/>
      <c r="H597" s="61"/>
      <c r="I597" s="61"/>
      <c r="J597" s="61"/>
      <c r="K597" s="61"/>
      <c r="L597" s="61"/>
      <c r="M597" s="61"/>
      <c r="N597" s="61"/>
      <c r="O597" s="61"/>
      <c r="P597" s="61"/>
      <c r="Q597" s="61"/>
      <c r="R597" s="61"/>
      <c r="S597" s="61"/>
      <c r="T597" s="61"/>
      <c r="U597" s="61"/>
      <c r="V597" s="61"/>
      <c r="W597" s="61"/>
      <c r="X597" s="61"/>
      <c r="Y597" s="61"/>
      <c r="Z597" s="61"/>
      <c r="AA597" s="127"/>
      <c r="AB597" s="127"/>
      <c r="AC597" s="127"/>
      <c r="AD597" s="127"/>
      <c r="AE597" s="125"/>
      <c r="AF597" s="121"/>
      <c r="AG597" s="121"/>
      <c r="AH597" s="121"/>
      <c r="AI597" s="121"/>
      <c r="AJ597" s="121"/>
      <c r="AK597" s="123"/>
      <c r="AL597" s="123"/>
      <c r="AM597" s="123"/>
      <c r="AN597" s="123"/>
      <c r="AO597" s="123"/>
      <c r="AP597" s="123"/>
      <c r="AQ597" s="123"/>
      <c r="AR597" s="123"/>
      <c r="AS597" s="123"/>
      <c r="AT597" s="123"/>
      <c r="AU597" s="123"/>
      <c r="AV597" s="123"/>
      <c r="AW597" s="121"/>
      <c r="AX597" s="39"/>
    </row>
    <row r="598" spans="1:50" ht="12.75" customHeight="1">
      <c r="A598" s="119" t="s">
        <v>592</v>
      </c>
      <c r="B598" s="49" t="s">
        <v>593</v>
      </c>
      <c r="C598" s="50">
        <v>4108</v>
      </c>
      <c r="D598" s="61"/>
      <c r="E598" s="61"/>
      <c r="F598" s="61"/>
      <c r="G598" s="61"/>
      <c r="H598" s="61"/>
      <c r="I598" s="61"/>
      <c r="J598" s="61"/>
      <c r="K598" s="61"/>
      <c r="L598" s="61"/>
      <c r="M598" s="61"/>
      <c r="N598" s="61"/>
      <c r="O598" s="61"/>
      <c r="P598" s="61"/>
      <c r="Q598" s="61"/>
      <c r="R598" s="61"/>
      <c r="S598" s="61"/>
      <c r="T598" s="61"/>
      <c r="U598" s="61"/>
      <c r="V598" s="61"/>
      <c r="W598" s="61"/>
      <c r="X598" s="61"/>
      <c r="Y598" s="61"/>
      <c r="Z598" s="61"/>
      <c r="AA598" s="127"/>
      <c r="AB598" s="127"/>
      <c r="AC598" s="127"/>
      <c r="AD598" s="127"/>
      <c r="AE598" s="125"/>
      <c r="AF598" s="121">
        <f>SUM(AF599:AF600)</f>
        <v>0</v>
      </c>
      <c r="AG598" s="121">
        <f>SUM(AG599:AG600)</f>
        <v>0</v>
      </c>
      <c r="AH598" s="121">
        <f>SUM(AH599:AH600)</f>
        <v>0</v>
      </c>
      <c r="AI598" s="121">
        <f>SUM(AI599:AI600)</f>
        <v>0</v>
      </c>
      <c r="AJ598" s="121">
        <f>SUM(AJ599:AJ600)</f>
        <v>0</v>
      </c>
      <c r="AK598" s="123">
        <f>SUM(AK599:AK600)</f>
        <v>0</v>
      </c>
      <c r="AL598" s="123">
        <f>SUM(AL599:AL600)</f>
        <v>0</v>
      </c>
      <c r="AM598" s="123">
        <f>SUM(AM599:AM600)</f>
        <v>0</v>
      </c>
      <c r="AN598" s="123">
        <f>SUM(AN599:AN600)</f>
        <v>0</v>
      </c>
      <c r="AO598" s="123">
        <f>SUM(AO599:AO600)</f>
        <v>0</v>
      </c>
      <c r="AP598" s="123">
        <f>SUM(AP599:AP600)</f>
        <v>0</v>
      </c>
      <c r="AQ598" s="123">
        <f>SUM(AQ599:AQ600)</f>
        <v>0</v>
      </c>
      <c r="AR598" s="123">
        <f>SUM(AR599:AR600)</f>
        <v>0</v>
      </c>
      <c r="AS598" s="123">
        <f>SUM(AS599:AS600)</f>
        <v>0</v>
      </c>
      <c r="AT598" s="123">
        <f>SUM(AT599:AT600)</f>
        <v>0</v>
      </c>
      <c r="AU598" s="123">
        <f>SUM(AU599:AU600)</f>
        <v>0</v>
      </c>
      <c r="AV598" s="123">
        <f>SUM(AV599:AV600)</f>
        <v>0</v>
      </c>
      <c r="AW598" s="121">
        <f>SUM(AW599:AW600)</f>
        <v>0</v>
      </c>
      <c r="AX598" s="39"/>
    </row>
    <row r="599" spans="1:50" ht="12.75" customHeight="1">
      <c r="A599" s="119"/>
      <c r="B599" s="49"/>
      <c r="C599" s="50"/>
      <c r="D599" s="61"/>
      <c r="E599" s="61"/>
      <c r="F599" s="61"/>
      <c r="G599" s="61"/>
      <c r="H599" s="61"/>
      <c r="I599" s="61"/>
      <c r="J599" s="61"/>
      <c r="K599" s="61"/>
      <c r="L599" s="61"/>
      <c r="M599" s="61"/>
      <c r="N599" s="61"/>
      <c r="O599" s="61"/>
      <c r="P599" s="61"/>
      <c r="Q599" s="61"/>
      <c r="R599" s="61"/>
      <c r="S599" s="61"/>
      <c r="T599" s="61"/>
      <c r="U599" s="61"/>
      <c r="V599" s="61"/>
      <c r="W599" s="61"/>
      <c r="X599" s="61"/>
      <c r="Y599" s="61"/>
      <c r="Z599" s="61"/>
      <c r="AA599" s="127"/>
      <c r="AB599" s="127"/>
      <c r="AC599" s="127"/>
      <c r="AD599" s="127"/>
      <c r="AE599" s="125"/>
      <c r="AF599" s="121"/>
      <c r="AG599" s="121"/>
      <c r="AH599" s="121"/>
      <c r="AI599" s="121"/>
      <c r="AJ599" s="121"/>
      <c r="AK599" s="123"/>
      <c r="AL599" s="123"/>
      <c r="AM599" s="123"/>
      <c r="AN599" s="123"/>
      <c r="AO599" s="123"/>
      <c r="AP599" s="123"/>
      <c r="AQ599" s="123"/>
      <c r="AR599" s="123"/>
      <c r="AS599" s="123"/>
      <c r="AT599" s="123"/>
      <c r="AU599" s="123"/>
      <c r="AV599" s="123"/>
      <c r="AW599" s="121"/>
      <c r="AX599" s="39"/>
    </row>
    <row r="600" spans="1:50" ht="12.75" customHeight="1">
      <c r="A600" s="119"/>
      <c r="B600" s="49"/>
      <c r="C600" s="50"/>
      <c r="D600" s="61"/>
      <c r="E600" s="61"/>
      <c r="F600" s="61"/>
      <c r="G600" s="61"/>
      <c r="H600" s="61"/>
      <c r="I600" s="61"/>
      <c r="J600" s="61"/>
      <c r="K600" s="61"/>
      <c r="L600" s="61"/>
      <c r="M600" s="61"/>
      <c r="N600" s="61"/>
      <c r="O600" s="61"/>
      <c r="P600" s="61"/>
      <c r="Q600" s="61"/>
      <c r="R600" s="61"/>
      <c r="S600" s="61"/>
      <c r="T600" s="61"/>
      <c r="U600" s="61"/>
      <c r="V600" s="61"/>
      <c r="W600" s="61"/>
      <c r="X600" s="61"/>
      <c r="Y600" s="61"/>
      <c r="Z600" s="61"/>
      <c r="AA600" s="127"/>
      <c r="AB600" s="127"/>
      <c r="AC600" s="127"/>
      <c r="AD600" s="127"/>
      <c r="AE600" s="125"/>
      <c r="AF600" s="121"/>
      <c r="AG600" s="121"/>
      <c r="AH600" s="121"/>
      <c r="AI600" s="121"/>
      <c r="AJ600" s="121"/>
      <c r="AK600" s="123"/>
      <c r="AL600" s="123"/>
      <c r="AM600" s="123"/>
      <c r="AN600" s="123"/>
      <c r="AO600" s="123"/>
      <c r="AP600" s="123"/>
      <c r="AQ600" s="123"/>
      <c r="AR600" s="123"/>
      <c r="AS600" s="123"/>
      <c r="AT600" s="123"/>
      <c r="AU600" s="123"/>
      <c r="AV600" s="123"/>
      <c r="AW600" s="121"/>
      <c r="AX600" s="39"/>
    </row>
    <row r="601" spans="1:50" ht="12.75" customHeight="1">
      <c r="A601" s="119" t="s">
        <v>594</v>
      </c>
      <c r="B601" s="49" t="s">
        <v>331</v>
      </c>
      <c r="C601" s="50">
        <v>4109</v>
      </c>
      <c r="D601" s="61"/>
      <c r="E601" s="61"/>
      <c r="F601" s="61"/>
      <c r="G601" s="61"/>
      <c r="H601" s="61"/>
      <c r="I601" s="61"/>
      <c r="J601" s="61"/>
      <c r="K601" s="61"/>
      <c r="L601" s="61"/>
      <c r="M601" s="61"/>
      <c r="N601" s="61"/>
      <c r="O601" s="61"/>
      <c r="P601" s="61"/>
      <c r="Q601" s="61"/>
      <c r="R601" s="61"/>
      <c r="S601" s="61"/>
      <c r="T601" s="61"/>
      <c r="U601" s="61"/>
      <c r="V601" s="61"/>
      <c r="W601" s="61"/>
      <c r="X601" s="61"/>
      <c r="Y601" s="61"/>
      <c r="Z601" s="61"/>
      <c r="AA601" s="127"/>
      <c r="AB601" s="127"/>
      <c r="AC601" s="127"/>
      <c r="AD601" s="127"/>
      <c r="AE601" s="125"/>
      <c r="AF601" s="55">
        <f>SUM(AF602)</f>
        <v>0</v>
      </c>
      <c r="AG601" s="55">
        <f>SUM(AG602)</f>
        <v>0</v>
      </c>
      <c r="AH601" s="55">
        <f>SUM(AH602)</f>
        <v>0</v>
      </c>
      <c r="AI601" s="55">
        <f>SUM(AI602)</f>
        <v>0</v>
      </c>
      <c r="AJ601" s="55">
        <f>SUM(AJ602)</f>
        <v>0</v>
      </c>
      <c r="AK601" s="56">
        <f>SUM(AK602)</f>
        <v>0</v>
      </c>
      <c r="AL601" s="56">
        <f>SUM(AL602)</f>
        <v>0</v>
      </c>
      <c r="AM601" s="56">
        <f>SUM(AM602)</f>
        <v>0</v>
      </c>
      <c r="AN601" s="56">
        <f>SUM(AN602)</f>
        <v>0</v>
      </c>
      <c r="AO601" s="56">
        <f>SUM(AO602)</f>
        <v>0</v>
      </c>
      <c r="AP601" s="56">
        <f>SUM(AP602)</f>
        <v>0</v>
      </c>
      <c r="AQ601" s="56">
        <f>SUM(AQ602)</f>
        <v>0</v>
      </c>
      <c r="AR601" s="56">
        <f>SUM(AR602)</f>
        <v>0</v>
      </c>
      <c r="AS601" s="56">
        <f>SUM(AS602)</f>
        <v>0</v>
      </c>
      <c r="AT601" s="56">
        <f>SUM(AT602)</f>
        <v>0</v>
      </c>
      <c r="AU601" s="56">
        <f>SUM(AU602)</f>
        <v>0</v>
      </c>
      <c r="AV601" s="56">
        <f>SUM(AV602)</f>
        <v>0</v>
      </c>
      <c r="AW601" s="55">
        <f>SUM(AW602)</f>
        <v>0</v>
      </c>
      <c r="AX601" s="39"/>
    </row>
    <row r="602" spans="1:50" ht="12.75" customHeight="1">
      <c r="A602" s="119"/>
      <c r="B602" s="49"/>
      <c r="C602" s="50"/>
      <c r="D602" s="61"/>
      <c r="E602" s="61"/>
      <c r="F602" s="61"/>
      <c r="G602" s="61"/>
      <c r="H602" s="61"/>
      <c r="I602" s="61"/>
      <c r="J602" s="61"/>
      <c r="K602" s="61"/>
      <c r="L602" s="61"/>
      <c r="M602" s="61"/>
      <c r="N602" s="61"/>
      <c r="O602" s="61"/>
      <c r="P602" s="61"/>
      <c r="Q602" s="61"/>
      <c r="R602" s="61"/>
      <c r="S602" s="61"/>
      <c r="T602" s="61"/>
      <c r="U602" s="61"/>
      <c r="V602" s="61"/>
      <c r="W602" s="61"/>
      <c r="X602" s="61"/>
      <c r="Y602" s="61"/>
      <c r="Z602" s="61"/>
      <c r="AA602" s="127"/>
      <c r="AB602" s="127"/>
      <c r="AC602" s="127"/>
      <c r="AD602" s="127"/>
      <c r="AE602" s="125"/>
      <c r="AF602" s="121"/>
      <c r="AG602" s="121"/>
      <c r="AH602" s="121"/>
      <c r="AI602" s="121"/>
      <c r="AJ602" s="121"/>
      <c r="AK602" s="123"/>
      <c r="AL602" s="123"/>
      <c r="AM602" s="123"/>
      <c r="AN602" s="123"/>
      <c r="AO602" s="123"/>
      <c r="AP602" s="123"/>
      <c r="AQ602" s="123"/>
      <c r="AR602" s="123"/>
      <c r="AS602" s="123"/>
      <c r="AT602" s="123"/>
      <c r="AU602" s="123"/>
      <c r="AV602" s="123"/>
      <c r="AW602" s="121"/>
      <c r="AX602" s="39"/>
    </row>
    <row r="603" spans="1:50" ht="24.75" customHeight="1">
      <c r="A603" s="119" t="s">
        <v>595</v>
      </c>
      <c r="B603" s="49" t="s">
        <v>333</v>
      </c>
      <c r="C603" s="50">
        <v>4110</v>
      </c>
      <c r="D603" s="61"/>
      <c r="E603" s="61"/>
      <c r="F603" s="61"/>
      <c r="G603" s="61"/>
      <c r="H603" s="61"/>
      <c r="I603" s="61"/>
      <c r="J603" s="61"/>
      <c r="K603" s="61"/>
      <c r="L603" s="61"/>
      <c r="M603" s="61"/>
      <c r="N603" s="61"/>
      <c r="O603" s="61"/>
      <c r="P603" s="61"/>
      <c r="Q603" s="61"/>
      <c r="R603" s="61"/>
      <c r="S603" s="61"/>
      <c r="T603" s="61"/>
      <c r="U603" s="61"/>
      <c r="V603" s="61"/>
      <c r="W603" s="61"/>
      <c r="X603" s="61"/>
      <c r="Y603" s="61"/>
      <c r="Z603" s="61"/>
      <c r="AA603" s="127"/>
      <c r="AB603" s="127"/>
      <c r="AC603" s="127"/>
      <c r="AD603" s="127"/>
      <c r="AE603" s="125"/>
      <c r="AF603" s="121">
        <f>SUM(AF604)</f>
        <v>0</v>
      </c>
      <c r="AG603" s="121">
        <f>SUM(AG604)</f>
        <v>0</v>
      </c>
      <c r="AH603" s="121">
        <f>SUM(AH604)</f>
        <v>0</v>
      </c>
      <c r="AI603" s="121">
        <f>SUM(AI604)</f>
        <v>0</v>
      </c>
      <c r="AJ603" s="121">
        <f>SUM(AJ604)</f>
        <v>0</v>
      </c>
      <c r="AK603" s="123">
        <f>SUM(AK604)</f>
        <v>0</v>
      </c>
      <c r="AL603" s="123">
        <f>SUM(AL604)</f>
        <v>0</v>
      </c>
      <c r="AM603" s="123">
        <f>SUM(AM604)</f>
        <v>0</v>
      </c>
      <c r="AN603" s="123">
        <f>SUM(AN604)</f>
        <v>0</v>
      </c>
      <c r="AO603" s="123">
        <f>SUM(AO604)</f>
        <v>0</v>
      </c>
      <c r="AP603" s="123">
        <f>SUM(AP604)</f>
        <v>0</v>
      </c>
      <c r="AQ603" s="123">
        <f>SUM(AQ604)</f>
        <v>0</v>
      </c>
      <c r="AR603" s="123">
        <f>SUM(AR604)</f>
        <v>0</v>
      </c>
      <c r="AS603" s="123">
        <f>SUM(AS604)</f>
        <v>0</v>
      </c>
      <c r="AT603" s="123">
        <f>SUM(AT604)</f>
        <v>0</v>
      </c>
      <c r="AU603" s="123">
        <f>SUM(AU604)</f>
        <v>0</v>
      </c>
      <c r="AV603" s="123">
        <f>SUM(AV604)</f>
        <v>0</v>
      </c>
      <c r="AW603" s="121">
        <f>SUM(AW604)</f>
        <v>0</v>
      </c>
      <c r="AX603" s="39"/>
    </row>
    <row r="604" spans="1:50" ht="12.75" customHeight="1">
      <c r="A604" s="119"/>
      <c r="B604" s="49"/>
      <c r="C604" s="50"/>
      <c r="D604" s="61"/>
      <c r="E604" s="61"/>
      <c r="F604" s="61"/>
      <c r="G604" s="61"/>
      <c r="H604" s="61"/>
      <c r="I604" s="61"/>
      <c r="J604" s="61"/>
      <c r="K604" s="61"/>
      <c r="L604" s="61"/>
      <c r="M604" s="61"/>
      <c r="N604" s="61"/>
      <c r="O604" s="61"/>
      <c r="P604" s="61"/>
      <c r="Q604" s="61"/>
      <c r="R604" s="61"/>
      <c r="S604" s="61"/>
      <c r="T604" s="61"/>
      <c r="U604" s="61"/>
      <c r="V604" s="61"/>
      <c r="W604" s="61"/>
      <c r="X604" s="61"/>
      <c r="Y604" s="61"/>
      <c r="Z604" s="61"/>
      <c r="AA604" s="127"/>
      <c r="AB604" s="127"/>
      <c r="AC604" s="127"/>
      <c r="AD604" s="127"/>
      <c r="AE604" s="125"/>
      <c r="AF604" s="121"/>
      <c r="AG604" s="121"/>
      <c r="AH604" s="121"/>
      <c r="AI604" s="121"/>
      <c r="AJ604" s="121"/>
      <c r="AK604" s="123"/>
      <c r="AL604" s="123"/>
      <c r="AM604" s="123"/>
      <c r="AN604" s="123"/>
      <c r="AO604" s="123"/>
      <c r="AP604" s="123"/>
      <c r="AQ604" s="123"/>
      <c r="AR604" s="123"/>
      <c r="AS604" s="123"/>
      <c r="AT604" s="123"/>
      <c r="AU604" s="123"/>
      <c r="AV604" s="123"/>
      <c r="AW604" s="121"/>
      <c r="AX604" s="39"/>
    </row>
    <row r="605" spans="1:50" ht="23.25" customHeight="1">
      <c r="A605" s="119" t="s">
        <v>596</v>
      </c>
      <c r="B605" s="49" t="s">
        <v>335</v>
      </c>
      <c r="C605" s="50">
        <v>4111</v>
      </c>
      <c r="D605" s="61"/>
      <c r="E605" s="61"/>
      <c r="F605" s="61"/>
      <c r="G605" s="61"/>
      <c r="H605" s="61"/>
      <c r="I605" s="61"/>
      <c r="J605" s="61"/>
      <c r="K605" s="61"/>
      <c r="L605" s="61"/>
      <c r="M605" s="61"/>
      <c r="N605" s="61"/>
      <c r="O605" s="61"/>
      <c r="P605" s="61"/>
      <c r="Q605" s="61"/>
      <c r="R605" s="61"/>
      <c r="S605" s="61"/>
      <c r="T605" s="61"/>
      <c r="U605" s="61"/>
      <c r="V605" s="61"/>
      <c r="W605" s="61"/>
      <c r="X605" s="61"/>
      <c r="Y605" s="61"/>
      <c r="Z605" s="61"/>
      <c r="AA605" s="127"/>
      <c r="AB605" s="127"/>
      <c r="AC605" s="127"/>
      <c r="AD605" s="127"/>
      <c r="AE605" s="125"/>
      <c r="AF605" s="121">
        <f>SUM(AF606)</f>
        <v>0</v>
      </c>
      <c r="AG605" s="121">
        <f>SUM(AG606)</f>
        <v>0</v>
      </c>
      <c r="AH605" s="121">
        <f>SUM(AH606)</f>
        <v>0</v>
      </c>
      <c r="AI605" s="121">
        <f>SUM(AI606)</f>
        <v>0</v>
      </c>
      <c r="AJ605" s="121">
        <f>SUM(AJ606)</f>
        <v>0</v>
      </c>
      <c r="AK605" s="123">
        <f>SUM(AK606)</f>
        <v>0</v>
      </c>
      <c r="AL605" s="123">
        <f>SUM(AL606)</f>
        <v>0</v>
      </c>
      <c r="AM605" s="123">
        <f>SUM(AM606)</f>
        <v>0</v>
      </c>
      <c r="AN605" s="123">
        <f>SUM(AN606)</f>
        <v>0</v>
      </c>
      <c r="AO605" s="123">
        <f>SUM(AO606)</f>
        <v>0</v>
      </c>
      <c r="AP605" s="123">
        <f>SUM(AP606)</f>
        <v>0</v>
      </c>
      <c r="AQ605" s="123">
        <f>SUM(AQ606)</f>
        <v>0</v>
      </c>
      <c r="AR605" s="123">
        <f>SUM(AR606)</f>
        <v>0</v>
      </c>
      <c r="AS605" s="123">
        <f>SUM(AS606)</f>
        <v>0</v>
      </c>
      <c r="AT605" s="123">
        <f>SUM(AT606)</f>
        <v>0</v>
      </c>
      <c r="AU605" s="123">
        <f>SUM(AU606)</f>
        <v>0</v>
      </c>
      <c r="AV605" s="123">
        <f>SUM(AV606)</f>
        <v>0</v>
      </c>
      <c r="AW605" s="121">
        <f>SUM(AW606)</f>
        <v>0</v>
      </c>
      <c r="AX605" s="39"/>
    </row>
    <row r="606" spans="1:50" ht="12.75" customHeight="1">
      <c r="A606" s="119"/>
      <c r="B606" s="49"/>
      <c r="C606" s="50"/>
      <c r="D606" s="61"/>
      <c r="E606" s="61"/>
      <c r="F606" s="61"/>
      <c r="G606" s="61"/>
      <c r="H606" s="61"/>
      <c r="I606" s="61"/>
      <c r="J606" s="61"/>
      <c r="K606" s="61"/>
      <c r="L606" s="61"/>
      <c r="M606" s="61"/>
      <c r="N606" s="61"/>
      <c r="O606" s="61"/>
      <c r="P606" s="61"/>
      <c r="Q606" s="61"/>
      <c r="R606" s="61"/>
      <c r="S606" s="61"/>
      <c r="T606" s="61"/>
      <c r="U606" s="61"/>
      <c r="V606" s="61"/>
      <c r="W606" s="61"/>
      <c r="X606" s="61"/>
      <c r="Y606" s="61"/>
      <c r="Z606" s="61"/>
      <c r="AA606" s="127"/>
      <c r="AB606" s="127"/>
      <c r="AC606" s="127"/>
      <c r="AD606" s="127"/>
      <c r="AE606" s="125"/>
      <c r="AF606" s="121"/>
      <c r="AG606" s="121"/>
      <c r="AH606" s="121"/>
      <c r="AI606" s="121"/>
      <c r="AJ606" s="121"/>
      <c r="AK606" s="123"/>
      <c r="AL606" s="123"/>
      <c r="AM606" s="123"/>
      <c r="AN606" s="123"/>
      <c r="AO606" s="123"/>
      <c r="AP606" s="123"/>
      <c r="AQ606" s="123"/>
      <c r="AR606" s="123"/>
      <c r="AS606" s="123"/>
      <c r="AT606" s="123"/>
      <c r="AU606" s="123"/>
      <c r="AV606" s="123"/>
      <c r="AW606" s="121"/>
      <c r="AX606" s="39"/>
    </row>
    <row r="607" spans="1:50" ht="12.75" customHeight="1">
      <c r="A607" s="119" t="s">
        <v>597</v>
      </c>
      <c r="B607" s="49" t="s">
        <v>341</v>
      </c>
      <c r="C607" s="50">
        <v>4112</v>
      </c>
      <c r="D607" s="61"/>
      <c r="E607" s="61"/>
      <c r="F607" s="61"/>
      <c r="G607" s="61"/>
      <c r="H607" s="61"/>
      <c r="I607" s="61"/>
      <c r="J607" s="61"/>
      <c r="K607" s="61"/>
      <c r="L607" s="61"/>
      <c r="M607" s="61"/>
      <c r="N607" s="61"/>
      <c r="O607" s="61"/>
      <c r="P607" s="61"/>
      <c r="Q607" s="61"/>
      <c r="R607" s="61"/>
      <c r="S607" s="61"/>
      <c r="T607" s="61"/>
      <c r="U607" s="61"/>
      <c r="V607" s="61"/>
      <c r="W607" s="61"/>
      <c r="X607" s="61"/>
      <c r="Y607" s="61"/>
      <c r="Z607" s="61"/>
      <c r="AA607" s="127"/>
      <c r="AB607" s="127"/>
      <c r="AC607" s="127"/>
      <c r="AD607" s="127"/>
      <c r="AE607" s="125"/>
      <c r="AF607" s="121">
        <f>SUM(AF608)</f>
        <v>0</v>
      </c>
      <c r="AG607" s="121">
        <f>SUM(AG608)</f>
        <v>0</v>
      </c>
      <c r="AH607" s="121">
        <f>SUM(AH608)</f>
        <v>0</v>
      </c>
      <c r="AI607" s="121">
        <f>SUM(AI608)</f>
        <v>0</v>
      </c>
      <c r="AJ607" s="121">
        <f>SUM(AJ608)</f>
        <v>0</v>
      </c>
      <c r="AK607" s="123">
        <f>SUM(AK608)</f>
        <v>0</v>
      </c>
      <c r="AL607" s="123">
        <f>SUM(AL608)</f>
        <v>0</v>
      </c>
      <c r="AM607" s="123">
        <f>SUM(AM608)</f>
        <v>0</v>
      </c>
      <c r="AN607" s="123">
        <f>SUM(AN608)</f>
        <v>0</v>
      </c>
      <c r="AO607" s="123">
        <f>SUM(AO608)</f>
        <v>0</v>
      </c>
      <c r="AP607" s="123">
        <f>SUM(AP608)</f>
        <v>0</v>
      </c>
      <c r="AQ607" s="123">
        <f>SUM(AQ608)</f>
        <v>0</v>
      </c>
      <c r="AR607" s="123">
        <f>SUM(AR608)</f>
        <v>0</v>
      </c>
      <c r="AS607" s="123">
        <f>SUM(AS608)</f>
        <v>0</v>
      </c>
      <c r="AT607" s="123">
        <f>SUM(AT608)</f>
        <v>0</v>
      </c>
      <c r="AU607" s="123">
        <f>SUM(AU608)</f>
        <v>0</v>
      </c>
      <c r="AV607" s="123">
        <f>SUM(AV608)</f>
        <v>0</v>
      </c>
      <c r="AW607" s="121">
        <f>SUM(AW608)</f>
        <v>0</v>
      </c>
      <c r="AX607" s="39"/>
    </row>
    <row r="608" spans="1:50" ht="12.75" customHeight="1">
      <c r="A608" s="119"/>
      <c r="B608" s="49"/>
      <c r="C608" s="50"/>
      <c r="D608" s="61"/>
      <c r="E608" s="61"/>
      <c r="F608" s="61"/>
      <c r="G608" s="61"/>
      <c r="H608" s="61"/>
      <c r="I608" s="61"/>
      <c r="J608" s="61"/>
      <c r="K608" s="61"/>
      <c r="L608" s="61"/>
      <c r="M608" s="61"/>
      <c r="N608" s="61"/>
      <c r="O608" s="61"/>
      <c r="P608" s="61"/>
      <c r="Q608" s="61"/>
      <c r="R608" s="61"/>
      <c r="S608" s="61"/>
      <c r="T608" s="61"/>
      <c r="U608" s="61"/>
      <c r="V608" s="61"/>
      <c r="W608" s="61"/>
      <c r="X608" s="61"/>
      <c r="Y608" s="61"/>
      <c r="Z608" s="61"/>
      <c r="AA608" s="127"/>
      <c r="AB608" s="127"/>
      <c r="AC608" s="127"/>
      <c r="AD608" s="127"/>
      <c r="AE608" s="125"/>
      <c r="AF608" s="121"/>
      <c r="AG608" s="121"/>
      <c r="AH608" s="121"/>
      <c r="AI608" s="121"/>
      <c r="AJ608" s="121"/>
      <c r="AK608" s="123"/>
      <c r="AL608" s="123"/>
      <c r="AM608" s="123"/>
      <c r="AN608" s="123"/>
      <c r="AO608" s="123"/>
      <c r="AP608" s="123"/>
      <c r="AQ608" s="123"/>
      <c r="AR608" s="123"/>
      <c r="AS608" s="123"/>
      <c r="AT608" s="123"/>
      <c r="AU608" s="123"/>
      <c r="AV608" s="123"/>
      <c r="AW608" s="121"/>
      <c r="AX608" s="39"/>
    </row>
    <row r="609" spans="1:50" ht="24.75" customHeight="1">
      <c r="A609" s="119" t="s">
        <v>598</v>
      </c>
      <c r="B609" s="49" t="s">
        <v>599</v>
      </c>
      <c r="C609" s="50">
        <v>4113</v>
      </c>
      <c r="D609" s="61"/>
      <c r="E609" s="61"/>
      <c r="F609" s="61"/>
      <c r="G609" s="61"/>
      <c r="H609" s="61"/>
      <c r="I609" s="61"/>
      <c r="J609" s="61"/>
      <c r="K609" s="61"/>
      <c r="L609" s="61"/>
      <c r="M609" s="61"/>
      <c r="N609" s="61"/>
      <c r="O609" s="61"/>
      <c r="P609" s="61"/>
      <c r="Q609" s="61"/>
      <c r="R609" s="61"/>
      <c r="S609" s="61"/>
      <c r="T609" s="61"/>
      <c r="U609" s="61"/>
      <c r="V609" s="61"/>
      <c r="W609" s="61"/>
      <c r="X609" s="61"/>
      <c r="Y609" s="61"/>
      <c r="Z609" s="61"/>
      <c r="AA609" s="127"/>
      <c r="AB609" s="127"/>
      <c r="AC609" s="127"/>
      <c r="AD609" s="127"/>
      <c r="AE609" s="125"/>
      <c r="AF609" s="121">
        <f>SUM(AF610)</f>
        <v>0</v>
      </c>
      <c r="AG609" s="121">
        <f>SUM(AG610)</f>
        <v>0</v>
      </c>
      <c r="AH609" s="121">
        <f>SUM(AH610)</f>
        <v>0</v>
      </c>
      <c r="AI609" s="121">
        <f>SUM(AI610)</f>
        <v>0</v>
      </c>
      <c r="AJ609" s="121">
        <f>SUM(AJ610)</f>
        <v>0</v>
      </c>
      <c r="AK609" s="123">
        <f>SUM(AK610)</f>
        <v>0</v>
      </c>
      <c r="AL609" s="123">
        <f>SUM(AL610)</f>
        <v>0</v>
      </c>
      <c r="AM609" s="123">
        <f>SUM(AM610)</f>
        <v>0</v>
      </c>
      <c r="AN609" s="123">
        <f>SUM(AN610)</f>
        <v>0</v>
      </c>
      <c r="AO609" s="123">
        <f>SUM(AO610)</f>
        <v>0</v>
      </c>
      <c r="AP609" s="123">
        <f>SUM(AP610)</f>
        <v>0</v>
      </c>
      <c r="AQ609" s="123">
        <f>SUM(AQ610)</f>
        <v>0</v>
      </c>
      <c r="AR609" s="123">
        <f>SUM(AR610)</f>
        <v>0</v>
      </c>
      <c r="AS609" s="123">
        <f>SUM(AS610)</f>
        <v>0</v>
      </c>
      <c r="AT609" s="123">
        <f>SUM(AT610)</f>
        <v>0</v>
      </c>
      <c r="AU609" s="123">
        <f>SUM(AU610)</f>
        <v>0</v>
      </c>
      <c r="AV609" s="123">
        <f>SUM(AV610)</f>
        <v>0</v>
      </c>
      <c r="AW609" s="121">
        <f>SUM(AW610)</f>
        <v>0</v>
      </c>
      <c r="AX609" s="39"/>
    </row>
    <row r="610" spans="1:50" ht="12.75" customHeight="1">
      <c r="A610" s="119"/>
      <c r="B610" s="49"/>
      <c r="C610" s="50"/>
      <c r="D610" s="61"/>
      <c r="E610" s="61"/>
      <c r="F610" s="61"/>
      <c r="G610" s="61"/>
      <c r="H610" s="61"/>
      <c r="I610" s="61"/>
      <c r="J610" s="61"/>
      <c r="K610" s="61"/>
      <c r="L610" s="61"/>
      <c r="M610" s="61"/>
      <c r="N610" s="61"/>
      <c r="O610" s="61"/>
      <c r="P610" s="61"/>
      <c r="Q610" s="61"/>
      <c r="R610" s="61"/>
      <c r="S610" s="61"/>
      <c r="T610" s="61"/>
      <c r="U610" s="61"/>
      <c r="V610" s="61"/>
      <c r="W610" s="61"/>
      <c r="X610" s="61"/>
      <c r="Y610" s="61"/>
      <c r="Z610" s="61"/>
      <c r="AA610" s="127"/>
      <c r="AB610" s="127"/>
      <c r="AC610" s="127"/>
      <c r="AD610" s="127"/>
      <c r="AE610" s="125"/>
      <c r="AF610" s="121"/>
      <c r="AG610" s="121"/>
      <c r="AH610" s="121"/>
      <c r="AI610" s="121"/>
      <c r="AJ610" s="121"/>
      <c r="AK610" s="123"/>
      <c r="AL610" s="123"/>
      <c r="AM610" s="123"/>
      <c r="AN610" s="123"/>
      <c r="AO610" s="123"/>
      <c r="AP610" s="123"/>
      <c r="AQ610" s="123"/>
      <c r="AR610" s="123"/>
      <c r="AS610" s="123"/>
      <c r="AT610" s="123"/>
      <c r="AU610" s="123"/>
      <c r="AV610" s="123"/>
      <c r="AW610" s="121"/>
      <c r="AX610" s="39"/>
    </row>
    <row r="611" spans="1:50" ht="12.75" customHeight="1">
      <c r="A611" s="119" t="s">
        <v>600</v>
      </c>
      <c r="B611" s="49" t="s">
        <v>601</v>
      </c>
      <c r="C611" s="50">
        <v>4114</v>
      </c>
      <c r="D611" s="61"/>
      <c r="E611" s="61"/>
      <c r="F611" s="61"/>
      <c r="G611" s="61"/>
      <c r="H611" s="61"/>
      <c r="I611" s="61"/>
      <c r="J611" s="61"/>
      <c r="K611" s="61"/>
      <c r="L611" s="61"/>
      <c r="M611" s="61"/>
      <c r="N611" s="61"/>
      <c r="O611" s="61"/>
      <c r="P611" s="61"/>
      <c r="Q611" s="61"/>
      <c r="R611" s="61"/>
      <c r="S611" s="61"/>
      <c r="T611" s="61"/>
      <c r="U611" s="61"/>
      <c r="V611" s="61"/>
      <c r="W611" s="61"/>
      <c r="X611" s="61"/>
      <c r="Y611" s="61"/>
      <c r="Z611" s="61"/>
      <c r="AA611" s="127"/>
      <c r="AB611" s="127"/>
      <c r="AC611" s="127"/>
      <c r="AD611" s="127"/>
      <c r="AE611" s="125"/>
      <c r="AF611" s="121">
        <f>SUM(AF612)</f>
        <v>0</v>
      </c>
      <c r="AG611" s="121">
        <f>SUM(AG612)</f>
        <v>0</v>
      </c>
      <c r="AH611" s="121">
        <f>SUM(AH612)</f>
        <v>0</v>
      </c>
      <c r="AI611" s="121">
        <f>SUM(AI612)</f>
        <v>0</v>
      </c>
      <c r="AJ611" s="121">
        <f>SUM(AJ612)</f>
        <v>0</v>
      </c>
      <c r="AK611" s="123">
        <f>SUM(AK612)</f>
        <v>0</v>
      </c>
      <c r="AL611" s="123">
        <f>SUM(AL612)</f>
        <v>0</v>
      </c>
      <c r="AM611" s="123">
        <f>SUM(AM612)</f>
        <v>0</v>
      </c>
      <c r="AN611" s="123">
        <f>SUM(AN612)</f>
        <v>0</v>
      </c>
      <c r="AO611" s="123">
        <f>SUM(AO612)</f>
        <v>0</v>
      </c>
      <c r="AP611" s="123">
        <f>SUM(AP612)</f>
        <v>0</v>
      </c>
      <c r="AQ611" s="123">
        <f>SUM(AQ612)</f>
        <v>0</v>
      </c>
      <c r="AR611" s="123">
        <f>SUM(AR612)</f>
        <v>0</v>
      </c>
      <c r="AS611" s="123">
        <f>SUM(AS612)</f>
        <v>0</v>
      </c>
      <c r="AT611" s="123">
        <f>SUM(AT612)</f>
        <v>0</v>
      </c>
      <c r="AU611" s="123">
        <f>SUM(AU612)</f>
        <v>0</v>
      </c>
      <c r="AV611" s="123">
        <f>SUM(AV612)</f>
        <v>0</v>
      </c>
      <c r="AW611" s="121">
        <f>SUM(AW612)</f>
        <v>0</v>
      </c>
      <c r="AX611" s="39"/>
    </row>
    <row r="612" spans="1:50" ht="12.75" customHeight="1">
      <c r="A612" s="119"/>
      <c r="B612" s="49"/>
      <c r="C612" s="50"/>
      <c r="D612" s="61"/>
      <c r="E612" s="61"/>
      <c r="F612" s="61"/>
      <c r="G612" s="61"/>
      <c r="H612" s="61"/>
      <c r="I612" s="61"/>
      <c r="J612" s="61"/>
      <c r="K612" s="61"/>
      <c r="L612" s="61"/>
      <c r="M612" s="61"/>
      <c r="N612" s="61"/>
      <c r="O612" s="61"/>
      <c r="P612" s="61"/>
      <c r="Q612" s="61"/>
      <c r="R612" s="61"/>
      <c r="S612" s="61"/>
      <c r="T612" s="61"/>
      <c r="U612" s="61"/>
      <c r="V612" s="61"/>
      <c r="W612" s="61"/>
      <c r="X612" s="61"/>
      <c r="Y612" s="61"/>
      <c r="Z612" s="61"/>
      <c r="AA612" s="127"/>
      <c r="AB612" s="127"/>
      <c r="AC612" s="127"/>
      <c r="AD612" s="127"/>
      <c r="AE612" s="125"/>
      <c r="AF612" s="121"/>
      <c r="AG612" s="121"/>
      <c r="AH612" s="121"/>
      <c r="AI612" s="121"/>
      <c r="AJ612" s="121"/>
      <c r="AK612" s="123"/>
      <c r="AL612" s="123"/>
      <c r="AM612" s="123"/>
      <c r="AN612" s="123"/>
      <c r="AO612" s="123"/>
      <c r="AP612" s="123"/>
      <c r="AQ612" s="123"/>
      <c r="AR612" s="123"/>
      <c r="AS612" s="123"/>
      <c r="AT612" s="123"/>
      <c r="AU612" s="123"/>
      <c r="AV612" s="123"/>
      <c r="AW612" s="121"/>
      <c r="AX612" s="39"/>
    </row>
    <row r="613" spans="1:50" ht="12.75" customHeight="1">
      <c r="A613" s="119" t="s">
        <v>602</v>
      </c>
      <c r="B613" s="148" t="s">
        <v>343</v>
      </c>
      <c r="C613" s="50">
        <v>4115</v>
      </c>
      <c r="D613" s="61"/>
      <c r="E613" s="61"/>
      <c r="F613" s="61"/>
      <c r="G613" s="61"/>
      <c r="H613" s="61"/>
      <c r="I613" s="61"/>
      <c r="J613" s="61"/>
      <c r="K613" s="61"/>
      <c r="L613" s="61"/>
      <c r="M613" s="61"/>
      <c r="N613" s="61"/>
      <c r="O613" s="61"/>
      <c r="P613" s="61"/>
      <c r="Q613" s="61"/>
      <c r="R613" s="61"/>
      <c r="S613" s="61"/>
      <c r="T613" s="61"/>
      <c r="U613" s="61"/>
      <c r="V613" s="61"/>
      <c r="W613" s="61"/>
      <c r="X613" s="61"/>
      <c r="Y613" s="61"/>
      <c r="Z613" s="61"/>
      <c r="AA613" s="127"/>
      <c r="AB613" s="127"/>
      <c r="AC613" s="127"/>
      <c r="AD613" s="127"/>
      <c r="AE613" s="125"/>
      <c r="AF613" s="121">
        <f>AF614</f>
        <v>0</v>
      </c>
      <c r="AG613" s="121">
        <f>AG614</f>
        <v>0</v>
      </c>
      <c r="AH613" s="121">
        <f>AH614</f>
        <v>0</v>
      </c>
      <c r="AI613" s="121">
        <f>AI614</f>
        <v>0</v>
      </c>
      <c r="AJ613" s="121">
        <f>AJ614</f>
        <v>0</v>
      </c>
      <c r="AK613" s="121">
        <f>AK614</f>
        <v>0</v>
      </c>
      <c r="AL613" s="121">
        <f>AL614</f>
        <v>0</v>
      </c>
      <c r="AM613" s="121">
        <f>AM614</f>
        <v>0</v>
      </c>
      <c r="AN613" s="121">
        <f>AN614</f>
        <v>0</v>
      </c>
      <c r="AO613" s="121">
        <f>AO614</f>
        <v>0</v>
      </c>
      <c r="AP613" s="121">
        <f>AP614</f>
        <v>0</v>
      </c>
      <c r="AQ613" s="121">
        <f>AQ614</f>
        <v>0</v>
      </c>
      <c r="AR613" s="121">
        <f>AR614</f>
        <v>0</v>
      </c>
      <c r="AS613" s="121">
        <f>AS614</f>
        <v>0</v>
      </c>
      <c r="AT613" s="121">
        <f>AT614</f>
        <v>0</v>
      </c>
      <c r="AU613" s="121">
        <f>AU614</f>
        <v>0</v>
      </c>
      <c r="AV613" s="121">
        <f>AV614</f>
        <v>0</v>
      </c>
      <c r="AW613" s="121">
        <f>AW614</f>
        <v>0</v>
      </c>
      <c r="AX613" s="39"/>
    </row>
    <row r="614" spans="1:50" ht="12.75" customHeight="1">
      <c r="A614" s="119"/>
      <c r="B614" s="49"/>
      <c r="C614" s="50"/>
      <c r="D614" s="61"/>
      <c r="E614" s="61"/>
      <c r="F614" s="61"/>
      <c r="G614" s="61"/>
      <c r="H614" s="61"/>
      <c r="I614" s="61"/>
      <c r="J614" s="61"/>
      <c r="K614" s="61"/>
      <c r="L614" s="61"/>
      <c r="M614" s="61"/>
      <c r="N614" s="61"/>
      <c r="O614" s="61"/>
      <c r="P614" s="61"/>
      <c r="Q614" s="61"/>
      <c r="R614" s="61"/>
      <c r="S614" s="61"/>
      <c r="T614" s="61"/>
      <c r="U614" s="61"/>
      <c r="V614" s="61"/>
      <c r="W614" s="61"/>
      <c r="X614" s="61"/>
      <c r="Y614" s="61"/>
      <c r="Z614" s="61"/>
      <c r="AA614" s="127"/>
      <c r="AB614" s="127"/>
      <c r="AC614" s="127"/>
      <c r="AD614" s="127"/>
      <c r="AE614" s="125"/>
      <c r="AF614" s="121"/>
      <c r="AG614" s="121"/>
      <c r="AH614" s="121"/>
      <c r="AI614" s="121"/>
      <c r="AJ614" s="121"/>
      <c r="AK614" s="123"/>
      <c r="AL614" s="123"/>
      <c r="AM614" s="123"/>
      <c r="AN614" s="123"/>
      <c r="AO614" s="123"/>
      <c r="AP614" s="123"/>
      <c r="AQ614" s="123"/>
      <c r="AR614" s="123"/>
      <c r="AS614" s="123"/>
      <c r="AT614" s="123"/>
      <c r="AU614" s="123"/>
      <c r="AV614" s="123"/>
      <c r="AW614" s="121"/>
      <c r="AX614" s="39"/>
    </row>
    <row r="615" spans="1:50" ht="12.75" customHeight="1">
      <c r="A615" s="119" t="s">
        <v>603</v>
      </c>
      <c r="B615" s="81" t="s">
        <v>604</v>
      </c>
      <c r="C615" s="119">
        <v>4200</v>
      </c>
      <c r="D615" s="112" t="s">
        <v>194</v>
      </c>
      <c r="E615" s="112" t="s">
        <v>194</v>
      </c>
      <c r="F615" s="112" t="s">
        <v>194</v>
      </c>
      <c r="G615" s="112" t="s">
        <v>194</v>
      </c>
      <c r="H615" s="112" t="s">
        <v>194</v>
      </c>
      <c r="I615" s="112" t="s">
        <v>194</v>
      </c>
      <c r="J615" s="112" t="s">
        <v>194</v>
      </c>
      <c r="K615" s="112" t="s">
        <v>194</v>
      </c>
      <c r="L615" s="112" t="s">
        <v>194</v>
      </c>
      <c r="M615" s="112" t="s">
        <v>194</v>
      </c>
      <c r="N615" s="112" t="s">
        <v>194</v>
      </c>
      <c r="O615" s="112" t="s">
        <v>194</v>
      </c>
      <c r="P615" s="112" t="s">
        <v>194</v>
      </c>
      <c r="Q615" s="112" t="s">
        <v>194</v>
      </c>
      <c r="R615" s="112" t="s">
        <v>194</v>
      </c>
      <c r="S615" s="112" t="s">
        <v>194</v>
      </c>
      <c r="T615" s="112" t="s">
        <v>194</v>
      </c>
      <c r="U615" s="112" t="s">
        <v>194</v>
      </c>
      <c r="V615" s="112" t="s">
        <v>194</v>
      </c>
      <c r="W615" s="112" t="s">
        <v>194</v>
      </c>
      <c r="X615" s="112" t="s">
        <v>194</v>
      </c>
      <c r="Y615" s="112" t="s">
        <v>194</v>
      </c>
      <c r="Z615" s="112" t="s">
        <v>194</v>
      </c>
      <c r="AA615" s="112" t="s">
        <v>194</v>
      </c>
      <c r="AB615" s="112" t="s">
        <v>194</v>
      </c>
      <c r="AC615" s="112" t="s">
        <v>194</v>
      </c>
      <c r="AD615" s="112" t="s">
        <v>194</v>
      </c>
      <c r="AE615" s="113" t="s">
        <v>194</v>
      </c>
      <c r="AF615" s="121">
        <f>AF616+AF618</f>
        <v>0</v>
      </c>
      <c r="AG615" s="121">
        <f>AG616+AG618</f>
        <v>0</v>
      </c>
      <c r="AH615" s="121">
        <f>AH616+AH618</f>
        <v>0</v>
      </c>
      <c r="AI615" s="121">
        <f>AI616+AI618</f>
        <v>0</v>
      </c>
      <c r="AJ615" s="121">
        <f>AJ616+AJ618</f>
        <v>0</v>
      </c>
      <c r="AK615" s="121">
        <f>AK616+AK618</f>
        <v>0</v>
      </c>
      <c r="AL615" s="121">
        <f>AL616+AL618</f>
        <v>0</v>
      </c>
      <c r="AM615" s="121">
        <f>AM616+AM618</f>
        <v>0</v>
      </c>
      <c r="AN615" s="121">
        <f>AN616+AN618</f>
        <v>0</v>
      </c>
      <c r="AO615" s="121">
        <f>AO616+AO618</f>
        <v>0</v>
      </c>
      <c r="AP615" s="121">
        <f>AP616+AP618</f>
        <v>0</v>
      </c>
      <c r="AQ615" s="121">
        <f>AQ616+AQ618</f>
        <v>0</v>
      </c>
      <c r="AR615" s="121">
        <f>AR616+AR618</f>
        <v>0</v>
      </c>
      <c r="AS615" s="121">
        <f>AS616+AS618</f>
        <v>0</v>
      </c>
      <c r="AT615" s="121">
        <f>AT616+AT618</f>
        <v>0</v>
      </c>
      <c r="AU615" s="121">
        <f>AU616+AU618</f>
        <v>0</v>
      </c>
      <c r="AV615" s="121">
        <f>AV616+AV618</f>
        <v>0</v>
      </c>
      <c r="AW615" s="121">
        <f>AW616+AW618</f>
        <v>0</v>
      </c>
      <c r="AX615" s="39"/>
    </row>
    <row r="616" spans="1:50" ht="12.75" customHeight="1">
      <c r="A616" s="119" t="s">
        <v>605</v>
      </c>
      <c r="B616" s="81" t="s">
        <v>347</v>
      </c>
      <c r="C616" s="119">
        <v>4201</v>
      </c>
      <c r="D616" s="61"/>
      <c r="E616" s="61"/>
      <c r="F616" s="61"/>
      <c r="G616" s="61"/>
      <c r="H616" s="61"/>
      <c r="I616" s="61"/>
      <c r="J616" s="61"/>
      <c r="K616" s="61"/>
      <c r="L616" s="61"/>
      <c r="M616" s="61"/>
      <c r="N616" s="61"/>
      <c r="O616" s="61"/>
      <c r="P616" s="61"/>
      <c r="Q616" s="61"/>
      <c r="R616" s="61"/>
      <c r="S616" s="61"/>
      <c r="T616" s="61"/>
      <c r="U616" s="61"/>
      <c r="V616" s="61"/>
      <c r="W616" s="61"/>
      <c r="X616" s="61"/>
      <c r="Y616" s="61"/>
      <c r="Z616" s="61"/>
      <c r="AA616" s="127"/>
      <c r="AB616" s="127"/>
      <c r="AC616" s="127"/>
      <c r="AD616" s="127"/>
      <c r="AE616" s="125"/>
      <c r="AF616" s="55">
        <f>SUM(AF617)</f>
        <v>0</v>
      </c>
      <c r="AG616" s="55">
        <f>SUM(AG617)</f>
        <v>0</v>
      </c>
      <c r="AH616" s="55">
        <f>SUM(AH617)</f>
        <v>0</v>
      </c>
      <c r="AI616" s="55">
        <f>SUM(AI617)</f>
        <v>0</v>
      </c>
      <c r="AJ616" s="55">
        <f>SUM(AJ617)</f>
        <v>0</v>
      </c>
      <c r="AK616" s="56">
        <f>SUM(AK617)</f>
        <v>0</v>
      </c>
      <c r="AL616" s="56">
        <f>SUM(AL617)</f>
        <v>0</v>
      </c>
      <c r="AM616" s="56">
        <f>SUM(AM617)</f>
        <v>0</v>
      </c>
      <c r="AN616" s="56">
        <f>SUM(AN617)</f>
        <v>0</v>
      </c>
      <c r="AO616" s="56">
        <f>SUM(AO617)</f>
        <v>0</v>
      </c>
      <c r="AP616" s="56">
        <f>SUM(AP617)</f>
        <v>0</v>
      </c>
      <c r="AQ616" s="56">
        <f>SUM(AQ617)</f>
        <v>0</v>
      </c>
      <c r="AR616" s="56">
        <f>SUM(AR617)</f>
        <v>0</v>
      </c>
      <c r="AS616" s="56">
        <f>SUM(AS617)</f>
        <v>0</v>
      </c>
      <c r="AT616" s="56">
        <f>SUM(AT617)</f>
        <v>0</v>
      </c>
      <c r="AU616" s="56">
        <f>SUM(AU617)</f>
        <v>0</v>
      </c>
      <c r="AV616" s="56">
        <f>SUM(AV617)</f>
        <v>0</v>
      </c>
      <c r="AW616" s="55">
        <f>SUM(AW617)</f>
        <v>0</v>
      </c>
      <c r="AX616" s="39"/>
    </row>
    <row r="617" spans="1:50" ht="12.75" customHeight="1">
      <c r="A617" s="119"/>
      <c r="B617" s="81"/>
      <c r="C617" s="119"/>
      <c r="D617" s="61"/>
      <c r="E617" s="61"/>
      <c r="F617" s="61"/>
      <c r="G617" s="61"/>
      <c r="H617" s="61"/>
      <c r="I617" s="61"/>
      <c r="J617" s="61"/>
      <c r="K617" s="61"/>
      <c r="L617" s="61"/>
      <c r="M617" s="61"/>
      <c r="N617" s="61"/>
      <c r="O617" s="61"/>
      <c r="P617" s="61"/>
      <c r="Q617" s="61"/>
      <c r="R617" s="61"/>
      <c r="S617" s="61"/>
      <c r="T617" s="61"/>
      <c r="U617" s="61"/>
      <c r="V617" s="61"/>
      <c r="W617" s="61"/>
      <c r="X617" s="61"/>
      <c r="Y617" s="61"/>
      <c r="Z617" s="61"/>
      <c r="AA617" s="127"/>
      <c r="AB617" s="127"/>
      <c r="AC617" s="127"/>
      <c r="AD617" s="127"/>
      <c r="AE617" s="125"/>
      <c r="AF617" s="55"/>
      <c r="AG617" s="55"/>
      <c r="AH617" s="55"/>
      <c r="AI617" s="55"/>
      <c r="AJ617" s="55"/>
      <c r="AK617" s="56"/>
      <c r="AL617" s="56"/>
      <c r="AM617" s="56"/>
      <c r="AN617" s="56"/>
      <c r="AO617" s="56"/>
      <c r="AP617" s="56"/>
      <c r="AQ617" s="56"/>
      <c r="AR617" s="56"/>
      <c r="AS617" s="56"/>
      <c r="AT617" s="56"/>
      <c r="AU617" s="56"/>
      <c r="AV617" s="56"/>
      <c r="AW617" s="55"/>
      <c r="AX617" s="39"/>
    </row>
    <row r="618" spans="1:50" ht="12.75" customHeight="1">
      <c r="A618" s="119" t="s">
        <v>606</v>
      </c>
      <c r="B618" s="81" t="s">
        <v>347</v>
      </c>
      <c r="C618" s="119">
        <v>4302</v>
      </c>
      <c r="D618" s="61"/>
      <c r="E618" s="61"/>
      <c r="F618" s="61"/>
      <c r="G618" s="61"/>
      <c r="H618" s="61"/>
      <c r="I618" s="61"/>
      <c r="J618" s="61"/>
      <c r="K618" s="61"/>
      <c r="L618" s="61"/>
      <c r="M618" s="61"/>
      <c r="N618" s="61"/>
      <c r="O618" s="61"/>
      <c r="P618" s="61"/>
      <c r="Q618" s="61"/>
      <c r="R618" s="61"/>
      <c r="S618" s="61"/>
      <c r="T618" s="61"/>
      <c r="U618" s="61"/>
      <c r="V618" s="61"/>
      <c r="W618" s="61"/>
      <c r="X618" s="61"/>
      <c r="Y618" s="61"/>
      <c r="Z618" s="61"/>
      <c r="AA618" s="61"/>
      <c r="AB618" s="127"/>
      <c r="AC618" s="127"/>
      <c r="AD618" s="127"/>
      <c r="AE618" s="125"/>
      <c r="AF618" s="55">
        <f>SUM(AF619)</f>
        <v>0</v>
      </c>
      <c r="AG618" s="55">
        <f>SUM(AG619)</f>
        <v>0</v>
      </c>
      <c r="AH618" s="55">
        <f>SUM(AH619)</f>
        <v>0</v>
      </c>
      <c r="AI618" s="55">
        <f>SUM(AI619)</f>
        <v>0</v>
      </c>
      <c r="AJ618" s="55">
        <f>SUM(AJ619)</f>
        <v>0</v>
      </c>
      <c r="AK618" s="56">
        <f>SUM(AK619)</f>
        <v>0</v>
      </c>
      <c r="AL618" s="56">
        <f>SUM(AL619)</f>
        <v>0</v>
      </c>
      <c r="AM618" s="56">
        <f>SUM(AM619)</f>
        <v>0</v>
      </c>
      <c r="AN618" s="56">
        <f>SUM(AN619)</f>
        <v>0</v>
      </c>
      <c r="AO618" s="56">
        <f>SUM(AO619)</f>
        <v>0</v>
      </c>
      <c r="AP618" s="56">
        <f>SUM(AP619)</f>
        <v>0</v>
      </c>
      <c r="AQ618" s="56">
        <f>SUM(AQ619)</f>
        <v>0</v>
      </c>
      <c r="AR618" s="56">
        <f>SUM(AR619)</f>
        <v>0</v>
      </c>
      <c r="AS618" s="56">
        <f>SUM(AS619)</f>
        <v>0</v>
      </c>
      <c r="AT618" s="56">
        <f>SUM(AT619)</f>
        <v>0</v>
      </c>
      <c r="AU618" s="56">
        <f>SUM(AU619)</f>
        <v>0</v>
      </c>
      <c r="AV618" s="56">
        <f>SUM(AV619)</f>
        <v>0</v>
      </c>
      <c r="AW618" s="55">
        <f>SUM(AW619)</f>
        <v>0</v>
      </c>
      <c r="AX618" s="39"/>
    </row>
    <row r="619" spans="1:50" ht="12.75" customHeight="1">
      <c r="A619" s="119"/>
      <c r="B619" s="81"/>
      <c r="C619" s="119"/>
      <c r="D619" s="61"/>
      <c r="E619" s="61"/>
      <c r="F619" s="61"/>
      <c r="G619" s="61"/>
      <c r="H619" s="61"/>
      <c r="I619" s="61"/>
      <c r="J619" s="61"/>
      <c r="K619" s="61"/>
      <c r="L619" s="61"/>
      <c r="M619" s="61"/>
      <c r="N619" s="61"/>
      <c r="O619" s="61"/>
      <c r="P619" s="61"/>
      <c r="Q619" s="61"/>
      <c r="R619" s="61"/>
      <c r="S619" s="61"/>
      <c r="T619" s="61"/>
      <c r="U619" s="61"/>
      <c r="V619" s="61"/>
      <c r="W619" s="61"/>
      <c r="X619" s="61"/>
      <c r="Y619" s="61"/>
      <c r="Z619" s="61"/>
      <c r="AA619" s="61"/>
      <c r="AB619" s="127"/>
      <c r="AC619" s="127"/>
      <c r="AD619" s="127"/>
      <c r="AE619" s="125"/>
      <c r="AF619" s="121"/>
      <c r="AG619" s="121"/>
      <c r="AH619" s="121"/>
      <c r="AI619" s="121"/>
      <c r="AJ619" s="121"/>
      <c r="AK619" s="123"/>
      <c r="AL619" s="123"/>
      <c r="AM619" s="123"/>
      <c r="AN619" s="123"/>
      <c r="AO619" s="123"/>
      <c r="AP619" s="123"/>
      <c r="AQ619" s="123"/>
      <c r="AR619" s="123"/>
      <c r="AS619" s="123"/>
      <c r="AT619" s="123"/>
      <c r="AU619" s="123"/>
      <c r="AV619" s="123"/>
      <c r="AW619" s="121"/>
      <c r="AX619" s="39"/>
    </row>
    <row r="620" spans="1:50" ht="12.75" customHeight="1">
      <c r="A620" s="153" t="s">
        <v>347</v>
      </c>
      <c r="B620" s="81"/>
      <c r="C620" s="153" t="s">
        <v>347</v>
      </c>
      <c r="D620" s="61"/>
      <c r="E620" s="61"/>
      <c r="F620" s="61"/>
      <c r="G620" s="61"/>
      <c r="H620" s="61"/>
      <c r="I620" s="61"/>
      <c r="J620" s="61"/>
      <c r="K620" s="61"/>
      <c r="L620" s="61"/>
      <c r="M620" s="61"/>
      <c r="N620" s="61"/>
      <c r="O620" s="61"/>
      <c r="P620" s="61"/>
      <c r="Q620" s="61"/>
      <c r="R620" s="61"/>
      <c r="S620" s="61"/>
      <c r="T620" s="61"/>
      <c r="U620" s="61"/>
      <c r="V620" s="61"/>
      <c r="W620" s="61"/>
      <c r="X620" s="61"/>
      <c r="Y620" s="61"/>
      <c r="Z620" s="61"/>
      <c r="AA620" s="127"/>
      <c r="AB620" s="127"/>
      <c r="AC620" s="127"/>
      <c r="AD620" s="127"/>
      <c r="AE620" s="125"/>
      <c r="AF620" s="121"/>
      <c r="AG620" s="121"/>
      <c r="AH620" s="121"/>
      <c r="AI620" s="121"/>
      <c r="AJ620" s="121"/>
      <c r="AK620" s="123"/>
      <c r="AL620" s="123"/>
      <c r="AM620" s="123"/>
      <c r="AN620" s="123"/>
      <c r="AO620" s="123"/>
      <c r="AP620" s="123"/>
      <c r="AQ620" s="123"/>
      <c r="AR620" s="123"/>
      <c r="AS620" s="123"/>
      <c r="AT620" s="123"/>
      <c r="AU620" s="123"/>
      <c r="AV620" s="123"/>
      <c r="AW620" s="121"/>
      <c r="AX620" s="39"/>
    </row>
    <row r="621" spans="1:50" ht="24.75" customHeight="1">
      <c r="A621" s="119" t="s">
        <v>607</v>
      </c>
      <c r="B621" s="81" t="s">
        <v>351</v>
      </c>
      <c r="C621" s="119">
        <v>4300</v>
      </c>
      <c r="D621" s="112" t="s">
        <v>194</v>
      </c>
      <c r="E621" s="112" t="s">
        <v>194</v>
      </c>
      <c r="F621" s="112" t="s">
        <v>194</v>
      </c>
      <c r="G621" s="112" t="s">
        <v>194</v>
      </c>
      <c r="H621" s="112" t="s">
        <v>194</v>
      </c>
      <c r="I621" s="112" t="s">
        <v>194</v>
      </c>
      <c r="J621" s="112" t="s">
        <v>194</v>
      </c>
      <c r="K621" s="112" t="s">
        <v>194</v>
      </c>
      <c r="L621" s="112" t="s">
        <v>194</v>
      </c>
      <c r="M621" s="112" t="s">
        <v>194</v>
      </c>
      <c r="N621" s="112" t="s">
        <v>194</v>
      </c>
      <c r="O621" s="112" t="s">
        <v>194</v>
      </c>
      <c r="P621" s="112" t="s">
        <v>194</v>
      </c>
      <c r="Q621" s="112" t="s">
        <v>194</v>
      </c>
      <c r="R621" s="112" t="s">
        <v>194</v>
      </c>
      <c r="S621" s="112" t="s">
        <v>194</v>
      </c>
      <c r="T621" s="112" t="s">
        <v>194</v>
      </c>
      <c r="U621" s="112" t="s">
        <v>194</v>
      </c>
      <c r="V621" s="112" t="s">
        <v>194</v>
      </c>
      <c r="W621" s="112" t="s">
        <v>194</v>
      </c>
      <c r="X621" s="112" t="s">
        <v>194</v>
      </c>
      <c r="Y621" s="112" t="s">
        <v>194</v>
      </c>
      <c r="Z621" s="112" t="s">
        <v>194</v>
      </c>
      <c r="AA621" s="112" t="s">
        <v>194</v>
      </c>
      <c r="AB621" s="112" t="s">
        <v>194</v>
      </c>
      <c r="AC621" s="112" t="s">
        <v>194</v>
      </c>
      <c r="AD621" s="112" t="s">
        <v>194</v>
      </c>
      <c r="AE621" s="113" t="s">
        <v>194</v>
      </c>
      <c r="AF621" s="121">
        <f>AF622+AF624</f>
        <v>0</v>
      </c>
      <c r="AG621" s="121">
        <f>AG622+AG624</f>
        <v>0</v>
      </c>
      <c r="AH621" s="121">
        <f>AH622+AH624</f>
        <v>0</v>
      </c>
      <c r="AI621" s="121">
        <f>AI622+AI624</f>
        <v>0</v>
      </c>
      <c r="AJ621" s="121">
        <f>AJ622+AJ624</f>
        <v>0</v>
      </c>
      <c r="AK621" s="121">
        <f>AK622+AK624</f>
        <v>0</v>
      </c>
      <c r="AL621" s="121">
        <f>AL622+AL624</f>
        <v>0</v>
      </c>
      <c r="AM621" s="121">
        <f>AM622+AM624</f>
        <v>0</v>
      </c>
      <c r="AN621" s="121">
        <f>AN622+AN624</f>
        <v>0</v>
      </c>
      <c r="AO621" s="121">
        <f>AO622+AO624</f>
        <v>0</v>
      </c>
      <c r="AP621" s="121">
        <f>AP622+AP624</f>
        <v>0</v>
      </c>
      <c r="AQ621" s="121">
        <f>AQ622+AQ624</f>
        <v>0</v>
      </c>
      <c r="AR621" s="121">
        <f>AR622+AR624</f>
        <v>0</v>
      </c>
      <c r="AS621" s="121">
        <f>AS622+AS624</f>
        <v>0</v>
      </c>
      <c r="AT621" s="121">
        <f>AT622+AT624</f>
        <v>0</v>
      </c>
      <c r="AU621" s="121">
        <f>AU622+AU624</f>
        <v>0</v>
      </c>
      <c r="AV621" s="121">
        <f>AV622+AV624</f>
        <v>0</v>
      </c>
      <c r="AW621" s="121">
        <f>AW622+AW624</f>
        <v>0</v>
      </c>
      <c r="AX621" s="39"/>
    </row>
    <row r="622" spans="1:50" ht="12.75" customHeight="1">
      <c r="A622" s="119" t="s">
        <v>608</v>
      </c>
      <c r="B622" s="81" t="s">
        <v>347</v>
      </c>
      <c r="C622" s="119">
        <v>4301</v>
      </c>
      <c r="D622" s="61"/>
      <c r="E622" s="61"/>
      <c r="F622" s="61"/>
      <c r="G622" s="61"/>
      <c r="H622" s="61"/>
      <c r="I622" s="61"/>
      <c r="J622" s="61"/>
      <c r="K622" s="61"/>
      <c r="L622" s="61"/>
      <c r="M622" s="61"/>
      <c r="N622" s="61"/>
      <c r="O622" s="61"/>
      <c r="P622" s="61"/>
      <c r="Q622" s="61"/>
      <c r="R622" s="61"/>
      <c r="S622" s="61"/>
      <c r="T622" s="61"/>
      <c r="U622" s="61"/>
      <c r="V622" s="61"/>
      <c r="W622" s="61"/>
      <c r="X622" s="61"/>
      <c r="Y622" s="61"/>
      <c r="Z622" s="61"/>
      <c r="AA622" s="127"/>
      <c r="AB622" s="127"/>
      <c r="AC622" s="127"/>
      <c r="AD622" s="127"/>
      <c r="AE622" s="125"/>
      <c r="AF622" s="55">
        <f>SUM(AF623)</f>
        <v>0</v>
      </c>
      <c r="AG622" s="55">
        <f>SUM(AG623)</f>
        <v>0</v>
      </c>
      <c r="AH622" s="55">
        <f>SUM(AH623)</f>
        <v>0</v>
      </c>
      <c r="AI622" s="55">
        <f>SUM(AI623)</f>
        <v>0</v>
      </c>
      <c r="AJ622" s="55">
        <f>SUM(AJ623)</f>
        <v>0</v>
      </c>
      <c r="AK622" s="56">
        <f>SUM(AK623)</f>
        <v>0</v>
      </c>
      <c r="AL622" s="56">
        <f>SUM(AL623)</f>
        <v>0</v>
      </c>
      <c r="AM622" s="56">
        <f>SUM(AM623)</f>
        <v>0</v>
      </c>
      <c r="AN622" s="56">
        <f>SUM(AN623)</f>
        <v>0</v>
      </c>
      <c r="AO622" s="56">
        <f>SUM(AO623)</f>
        <v>0</v>
      </c>
      <c r="AP622" s="56">
        <f>SUM(AP623)</f>
        <v>0</v>
      </c>
      <c r="AQ622" s="56">
        <f>SUM(AQ623)</f>
        <v>0</v>
      </c>
      <c r="AR622" s="56">
        <f>SUM(AR623)</f>
        <v>0</v>
      </c>
      <c r="AS622" s="56">
        <f>SUM(AS623)</f>
        <v>0</v>
      </c>
      <c r="AT622" s="56">
        <f>SUM(AT623)</f>
        <v>0</v>
      </c>
      <c r="AU622" s="56">
        <f>SUM(AU623)</f>
        <v>0</v>
      </c>
      <c r="AV622" s="56">
        <f>SUM(AV623)</f>
        <v>0</v>
      </c>
      <c r="AW622" s="55">
        <f>SUM(AW623)</f>
        <v>0</v>
      </c>
      <c r="AX622" s="39"/>
    </row>
    <row r="623" spans="1:50" ht="12.75" customHeight="1">
      <c r="A623" s="119"/>
      <c r="B623" s="81"/>
      <c r="C623" s="119"/>
      <c r="D623" s="61"/>
      <c r="E623" s="61"/>
      <c r="F623" s="61"/>
      <c r="G623" s="61"/>
      <c r="H623" s="61"/>
      <c r="I623" s="61"/>
      <c r="J623" s="61"/>
      <c r="K623" s="61"/>
      <c r="L623" s="61"/>
      <c r="M623" s="61"/>
      <c r="N623" s="61"/>
      <c r="O623" s="61"/>
      <c r="P623" s="61"/>
      <c r="Q623" s="61"/>
      <c r="R623" s="61"/>
      <c r="S623" s="61"/>
      <c r="T623" s="61"/>
      <c r="U623" s="61"/>
      <c r="V623" s="61"/>
      <c r="W623" s="61"/>
      <c r="X623" s="61"/>
      <c r="Y623" s="61"/>
      <c r="Z623" s="61"/>
      <c r="AA623" s="127"/>
      <c r="AB623" s="127"/>
      <c r="AC623" s="127"/>
      <c r="AD623" s="127"/>
      <c r="AE623" s="125"/>
      <c r="AF623" s="55"/>
      <c r="AG623" s="55"/>
      <c r="AH623" s="55"/>
      <c r="AI623" s="55"/>
      <c r="AJ623" s="55"/>
      <c r="AK623" s="56"/>
      <c r="AL623" s="56"/>
      <c r="AM623" s="56"/>
      <c r="AN623" s="56"/>
      <c r="AO623" s="56"/>
      <c r="AP623" s="56"/>
      <c r="AQ623" s="56"/>
      <c r="AR623" s="56"/>
      <c r="AS623" s="56"/>
      <c r="AT623" s="56"/>
      <c r="AU623" s="56"/>
      <c r="AV623" s="56"/>
      <c r="AW623" s="55"/>
      <c r="AX623" s="39"/>
    </row>
    <row r="624" spans="1:50" ht="12.75" customHeight="1">
      <c r="A624" s="119" t="s">
        <v>609</v>
      </c>
      <c r="B624" s="81" t="s">
        <v>347</v>
      </c>
      <c r="C624" s="119">
        <v>4302</v>
      </c>
      <c r="D624" s="61"/>
      <c r="E624" s="61"/>
      <c r="F624" s="61"/>
      <c r="G624" s="61"/>
      <c r="H624" s="61"/>
      <c r="I624" s="61"/>
      <c r="J624" s="61"/>
      <c r="K624" s="61"/>
      <c r="L624" s="61"/>
      <c r="M624" s="61"/>
      <c r="N624" s="61"/>
      <c r="O624" s="61"/>
      <c r="P624" s="61"/>
      <c r="Q624" s="61"/>
      <c r="R624" s="61"/>
      <c r="S624" s="61"/>
      <c r="T624" s="61"/>
      <c r="U624" s="61"/>
      <c r="V624" s="61"/>
      <c r="W624" s="61"/>
      <c r="X624" s="61"/>
      <c r="Y624" s="61"/>
      <c r="Z624" s="61"/>
      <c r="AA624" s="127"/>
      <c r="AB624" s="127"/>
      <c r="AC624" s="127"/>
      <c r="AD624" s="127"/>
      <c r="AE624" s="125"/>
      <c r="AF624" s="55">
        <f>SUM(AF625)</f>
        <v>0</v>
      </c>
      <c r="AG624" s="55">
        <f>SUM(AG625)</f>
        <v>0</v>
      </c>
      <c r="AH624" s="55">
        <f>SUM(AH625)</f>
        <v>0</v>
      </c>
      <c r="AI624" s="55">
        <f>SUM(AI625)</f>
        <v>0</v>
      </c>
      <c r="AJ624" s="55">
        <f>SUM(AJ625)</f>
        <v>0</v>
      </c>
      <c r="AK624" s="56">
        <f>SUM(AK625)</f>
        <v>0</v>
      </c>
      <c r="AL624" s="56">
        <f>SUM(AL625)</f>
        <v>0</v>
      </c>
      <c r="AM624" s="56">
        <f>SUM(AM625)</f>
        <v>0</v>
      </c>
      <c r="AN624" s="56">
        <f>SUM(AN625)</f>
        <v>0</v>
      </c>
      <c r="AO624" s="56">
        <f>SUM(AO625)</f>
        <v>0</v>
      </c>
      <c r="AP624" s="56">
        <f>SUM(AP625)</f>
        <v>0</v>
      </c>
      <c r="AQ624" s="56">
        <f>SUM(AQ625)</f>
        <v>0</v>
      </c>
      <c r="AR624" s="56">
        <f>SUM(AR625)</f>
        <v>0</v>
      </c>
      <c r="AS624" s="56">
        <f>SUM(AS625)</f>
        <v>0</v>
      </c>
      <c r="AT624" s="56">
        <f>SUM(AT625)</f>
        <v>0</v>
      </c>
      <c r="AU624" s="56">
        <f>SUM(AU625)</f>
        <v>0</v>
      </c>
      <c r="AV624" s="56">
        <f>SUM(AV625)</f>
        <v>0</v>
      </c>
      <c r="AW624" s="55">
        <f>SUM(AW625)</f>
        <v>0</v>
      </c>
      <c r="AX624" s="39"/>
    </row>
    <row r="625" spans="1:50" ht="12.75" customHeight="1">
      <c r="A625" s="119"/>
      <c r="B625" s="81"/>
      <c r="C625" s="119"/>
      <c r="D625" s="61"/>
      <c r="E625" s="61"/>
      <c r="F625" s="61"/>
      <c r="G625" s="61"/>
      <c r="H625" s="61"/>
      <c r="I625" s="61"/>
      <c r="J625" s="61"/>
      <c r="K625" s="61"/>
      <c r="L625" s="61"/>
      <c r="M625" s="61"/>
      <c r="N625" s="61"/>
      <c r="O625" s="61"/>
      <c r="P625" s="61"/>
      <c r="Q625" s="61"/>
      <c r="R625" s="61"/>
      <c r="S625" s="61"/>
      <c r="T625" s="61"/>
      <c r="U625" s="61"/>
      <c r="V625" s="61"/>
      <c r="W625" s="61"/>
      <c r="X625" s="61"/>
      <c r="Y625" s="61"/>
      <c r="Z625" s="61"/>
      <c r="AA625" s="127"/>
      <c r="AB625" s="127"/>
      <c r="AC625" s="127"/>
      <c r="AD625" s="127"/>
      <c r="AE625" s="125"/>
      <c r="AF625" s="121"/>
      <c r="AG625" s="121"/>
      <c r="AH625" s="121"/>
      <c r="AI625" s="55"/>
      <c r="AJ625" s="55"/>
      <c r="AK625" s="56"/>
      <c r="AL625" s="147"/>
      <c r="AM625" s="147"/>
      <c r="AN625" s="147"/>
      <c r="AO625" s="147"/>
      <c r="AP625" s="147"/>
      <c r="AQ625" s="147"/>
      <c r="AR625" s="147"/>
      <c r="AS625" s="147"/>
      <c r="AT625" s="147"/>
      <c r="AU625" s="147"/>
      <c r="AV625" s="147"/>
      <c r="AW625" s="147"/>
      <c r="AX625" s="39"/>
    </row>
    <row r="626" spans="1:50" ht="12.75" customHeight="1">
      <c r="A626" s="153" t="s">
        <v>347</v>
      </c>
      <c r="B626" s="81"/>
      <c r="C626" s="153" t="s">
        <v>347</v>
      </c>
      <c r="D626" s="61"/>
      <c r="E626" s="61"/>
      <c r="F626" s="61"/>
      <c r="G626" s="61"/>
      <c r="H626" s="61"/>
      <c r="I626" s="61"/>
      <c r="J626" s="61"/>
      <c r="K626" s="61"/>
      <c r="L626" s="61"/>
      <c r="M626" s="61"/>
      <c r="N626" s="61"/>
      <c r="O626" s="61"/>
      <c r="P626" s="61"/>
      <c r="Q626" s="61"/>
      <c r="R626" s="61"/>
      <c r="S626" s="61"/>
      <c r="T626" s="61"/>
      <c r="U626" s="61"/>
      <c r="V626" s="61"/>
      <c r="W626" s="61"/>
      <c r="X626" s="61"/>
      <c r="Y626" s="61"/>
      <c r="Z626" s="61"/>
      <c r="AA626" s="127"/>
      <c r="AB626" s="127"/>
      <c r="AC626" s="127"/>
      <c r="AD626" s="127"/>
      <c r="AE626" s="125"/>
      <c r="AF626" s="121"/>
      <c r="AG626" s="121"/>
      <c r="AH626" s="121"/>
      <c r="AI626" s="55"/>
      <c r="AJ626" s="55"/>
      <c r="AK626" s="56"/>
      <c r="AL626" s="147"/>
      <c r="AM626" s="147"/>
      <c r="AN626" s="147"/>
      <c r="AO626" s="147"/>
      <c r="AP626" s="147"/>
      <c r="AQ626" s="147"/>
      <c r="AR626" s="147"/>
      <c r="AS626" s="147"/>
      <c r="AT626" s="147"/>
      <c r="AU626" s="147"/>
      <c r="AV626" s="147"/>
      <c r="AW626" s="147"/>
      <c r="AX626" s="39"/>
    </row>
    <row r="627" spans="1:50" ht="109.5" customHeight="1">
      <c r="A627" s="34" t="s">
        <v>610</v>
      </c>
      <c r="B627" s="78" t="s">
        <v>611</v>
      </c>
      <c r="C627" s="34">
        <v>4400</v>
      </c>
      <c r="D627" s="112" t="s">
        <v>194</v>
      </c>
      <c r="E627" s="112" t="s">
        <v>194</v>
      </c>
      <c r="F627" s="112" t="s">
        <v>194</v>
      </c>
      <c r="G627" s="112" t="s">
        <v>194</v>
      </c>
      <c r="H627" s="112" t="s">
        <v>194</v>
      </c>
      <c r="I627" s="112" t="s">
        <v>194</v>
      </c>
      <c r="J627" s="112" t="s">
        <v>194</v>
      </c>
      <c r="K627" s="112" t="s">
        <v>194</v>
      </c>
      <c r="L627" s="112" t="s">
        <v>194</v>
      </c>
      <c r="M627" s="112" t="s">
        <v>194</v>
      </c>
      <c r="N627" s="112" t="s">
        <v>194</v>
      </c>
      <c r="O627" s="112" t="s">
        <v>194</v>
      </c>
      <c r="P627" s="112" t="s">
        <v>194</v>
      </c>
      <c r="Q627" s="112" t="s">
        <v>194</v>
      </c>
      <c r="R627" s="112" t="s">
        <v>194</v>
      </c>
      <c r="S627" s="112" t="s">
        <v>194</v>
      </c>
      <c r="T627" s="112" t="s">
        <v>194</v>
      </c>
      <c r="U627" s="112" t="s">
        <v>194</v>
      </c>
      <c r="V627" s="112" t="s">
        <v>194</v>
      </c>
      <c r="W627" s="112" t="s">
        <v>194</v>
      </c>
      <c r="X627" s="112" t="s">
        <v>194</v>
      </c>
      <c r="Y627" s="112" t="s">
        <v>194</v>
      </c>
      <c r="Z627" s="112" t="s">
        <v>194</v>
      </c>
      <c r="AA627" s="112" t="s">
        <v>194</v>
      </c>
      <c r="AB627" s="112" t="s">
        <v>194</v>
      </c>
      <c r="AC627" s="112" t="s">
        <v>194</v>
      </c>
      <c r="AD627" s="112" t="s">
        <v>194</v>
      </c>
      <c r="AE627" s="113" t="s">
        <v>194</v>
      </c>
      <c r="AF627" s="146">
        <f>AF628+AF637</f>
        <v>8400</v>
      </c>
      <c r="AG627" s="146">
        <f>AG628+AG637</f>
        <v>0</v>
      </c>
      <c r="AH627" s="146">
        <f>AH628+AH637</f>
        <v>8400</v>
      </c>
      <c r="AI627" s="146">
        <f>AI628+AI637</f>
        <v>0</v>
      </c>
      <c r="AJ627" s="146">
        <f>AJ628+AJ637</f>
        <v>0</v>
      </c>
      <c r="AK627" s="152">
        <f>AK628+AK637</f>
        <v>0</v>
      </c>
      <c r="AL627" s="152">
        <f>AL628+AL637</f>
        <v>0</v>
      </c>
      <c r="AM627" s="152">
        <f>AM628+AM637</f>
        <v>0</v>
      </c>
      <c r="AN627" s="152">
        <f>AN628+AN637</f>
        <v>0</v>
      </c>
      <c r="AO627" s="152">
        <f>AO628+AO637</f>
        <v>0</v>
      </c>
      <c r="AP627" s="152">
        <f>AP628+AP637</f>
        <v>0</v>
      </c>
      <c r="AQ627" s="152">
        <f>AQ628+AQ637</f>
        <v>0</v>
      </c>
      <c r="AR627" s="152">
        <f>AR628+AR637</f>
        <v>8400</v>
      </c>
      <c r="AS627" s="152">
        <f>AS628+AS637</f>
        <v>0</v>
      </c>
      <c r="AT627" s="152">
        <f>AT628+AT637</f>
        <v>0</v>
      </c>
      <c r="AU627" s="152">
        <f>AU628+AU637</f>
        <v>0</v>
      </c>
      <c r="AV627" s="152">
        <f>AV628+AV637</f>
        <v>0</v>
      </c>
      <c r="AW627" s="146">
        <f>AW628+AW637</f>
        <v>0</v>
      </c>
      <c r="AX627" s="39"/>
    </row>
    <row r="628" spans="1:50" ht="25.5" customHeight="1">
      <c r="A628" s="119" t="s">
        <v>612</v>
      </c>
      <c r="B628" s="49" t="s">
        <v>357</v>
      </c>
      <c r="C628" s="119">
        <v>4401</v>
      </c>
      <c r="D628" s="112" t="s">
        <v>194</v>
      </c>
      <c r="E628" s="112" t="s">
        <v>194</v>
      </c>
      <c r="F628" s="112" t="s">
        <v>194</v>
      </c>
      <c r="G628" s="112" t="s">
        <v>194</v>
      </c>
      <c r="H628" s="112" t="s">
        <v>194</v>
      </c>
      <c r="I628" s="112" t="s">
        <v>194</v>
      </c>
      <c r="J628" s="112" t="s">
        <v>194</v>
      </c>
      <c r="K628" s="112" t="s">
        <v>194</v>
      </c>
      <c r="L628" s="112" t="s">
        <v>194</v>
      </c>
      <c r="M628" s="112" t="s">
        <v>194</v>
      </c>
      <c r="N628" s="112" t="s">
        <v>194</v>
      </c>
      <c r="O628" s="112" t="s">
        <v>194</v>
      </c>
      <c r="P628" s="112" t="s">
        <v>194</v>
      </c>
      <c r="Q628" s="112" t="s">
        <v>194</v>
      </c>
      <c r="R628" s="112" t="s">
        <v>194</v>
      </c>
      <c r="S628" s="112" t="s">
        <v>194</v>
      </c>
      <c r="T628" s="112" t="s">
        <v>194</v>
      </c>
      <c r="U628" s="112" t="s">
        <v>194</v>
      </c>
      <c r="V628" s="112" t="s">
        <v>194</v>
      </c>
      <c r="W628" s="112" t="s">
        <v>194</v>
      </c>
      <c r="X628" s="112" t="s">
        <v>194</v>
      </c>
      <c r="Y628" s="112" t="s">
        <v>194</v>
      </c>
      <c r="Z628" s="112" t="s">
        <v>194</v>
      </c>
      <c r="AA628" s="112" t="s">
        <v>194</v>
      </c>
      <c r="AB628" s="112" t="s">
        <v>194</v>
      </c>
      <c r="AC628" s="112" t="s">
        <v>194</v>
      </c>
      <c r="AD628" s="112" t="s">
        <v>194</v>
      </c>
      <c r="AE628" s="113" t="s">
        <v>194</v>
      </c>
      <c r="AF628" s="121">
        <f>AF629+AF631+AF633</f>
        <v>8400</v>
      </c>
      <c r="AG628" s="121">
        <f>AG629+AG631+AG633</f>
        <v>0</v>
      </c>
      <c r="AH628" s="121">
        <f>AH629+AH631+AH633</f>
        <v>8400</v>
      </c>
      <c r="AI628" s="121">
        <f>AI629+AI631+AI633</f>
        <v>0</v>
      </c>
      <c r="AJ628" s="121">
        <f>AJ629+AJ631+AJ633</f>
        <v>0</v>
      </c>
      <c r="AK628" s="123">
        <f>AK629+AK631+AK633</f>
        <v>0</v>
      </c>
      <c r="AL628" s="123">
        <f>AL629+AL631+AL633</f>
        <v>0</v>
      </c>
      <c r="AM628" s="123">
        <f>AM629+AM631+AM633</f>
        <v>0</v>
      </c>
      <c r="AN628" s="123">
        <f>AN629+AN631+AN633</f>
        <v>0</v>
      </c>
      <c r="AO628" s="123">
        <f>AO629+AO631+AO633</f>
        <v>0</v>
      </c>
      <c r="AP628" s="123">
        <f>AP629+AP631+AP633</f>
        <v>0</v>
      </c>
      <c r="AQ628" s="123">
        <f>AQ629+AQ631+AQ633</f>
        <v>0</v>
      </c>
      <c r="AR628" s="123">
        <f>AR629+AR631+AR633</f>
        <v>8400</v>
      </c>
      <c r="AS628" s="123">
        <f>AS629+AS631+AS633</f>
        <v>0</v>
      </c>
      <c r="AT628" s="123">
        <f>AT629+AT631+AT633</f>
        <v>0</v>
      </c>
      <c r="AU628" s="123">
        <f>AU629+AU631+AU633</f>
        <v>0</v>
      </c>
      <c r="AV628" s="123">
        <f>AV629+AV631+AV633</f>
        <v>0</v>
      </c>
      <c r="AW628" s="121">
        <f>AW629+AW631+AW633</f>
        <v>0</v>
      </c>
      <c r="AX628" s="39"/>
    </row>
    <row r="629" spans="1:50" ht="15.75" customHeight="1">
      <c r="A629" s="119" t="s">
        <v>613</v>
      </c>
      <c r="B629" s="49" t="s">
        <v>359</v>
      </c>
      <c r="C629" s="119">
        <v>4002</v>
      </c>
      <c r="D629" s="61"/>
      <c r="E629" s="61"/>
      <c r="F629" s="61"/>
      <c r="G629" s="61"/>
      <c r="H629" s="61"/>
      <c r="I629" s="61"/>
      <c r="J629" s="61"/>
      <c r="K629" s="61"/>
      <c r="L629" s="61"/>
      <c r="M629" s="61"/>
      <c r="N629" s="61"/>
      <c r="O629" s="61"/>
      <c r="P629" s="61"/>
      <c r="Q629" s="61"/>
      <c r="R629" s="61"/>
      <c r="S629" s="61"/>
      <c r="T629" s="61"/>
      <c r="U629" s="61"/>
      <c r="V629" s="61"/>
      <c r="W629" s="61"/>
      <c r="X629" s="61"/>
      <c r="Y629" s="61"/>
      <c r="Z629" s="61"/>
      <c r="AA629" s="127"/>
      <c r="AB629" s="127"/>
      <c r="AC629" s="127"/>
      <c r="AD629" s="127"/>
      <c r="AE629" s="125"/>
      <c r="AF629" s="121">
        <f>SUM(AF630)</f>
        <v>0</v>
      </c>
      <c r="AG629" s="121">
        <f>SUM(AG630)</f>
        <v>0</v>
      </c>
      <c r="AH629" s="121">
        <f>SUM(AH630)</f>
        <v>0</v>
      </c>
      <c r="AI629" s="121">
        <f>SUM(AI630)</f>
        <v>0</v>
      </c>
      <c r="AJ629" s="121">
        <f>SUM(AJ630)</f>
        <v>0</v>
      </c>
      <c r="AK629" s="123">
        <f>SUM(AK630)</f>
        <v>0</v>
      </c>
      <c r="AL629" s="123">
        <f>SUM(AL630)</f>
        <v>0</v>
      </c>
      <c r="AM629" s="123">
        <f>SUM(AM630)</f>
        <v>0</v>
      </c>
      <c r="AN629" s="123">
        <f>SUM(AN630)</f>
        <v>0</v>
      </c>
      <c r="AO629" s="123">
        <f>SUM(AO630)</f>
        <v>0</v>
      </c>
      <c r="AP629" s="123">
        <f>SUM(AP630)</f>
        <v>0</v>
      </c>
      <c r="AQ629" s="123">
        <f>SUM(AQ630)</f>
        <v>0</v>
      </c>
      <c r="AR629" s="123">
        <f>SUM(AR630)</f>
        <v>0</v>
      </c>
      <c r="AS629" s="123">
        <f>SUM(AS630)</f>
        <v>0</v>
      </c>
      <c r="AT629" s="123">
        <f>SUM(AT630)</f>
        <v>0</v>
      </c>
      <c r="AU629" s="123">
        <f>SUM(AU630)</f>
        <v>0</v>
      </c>
      <c r="AV629" s="123">
        <f>SUM(AV630)</f>
        <v>0</v>
      </c>
      <c r="AW629" s="121">
        <f>SUM(AW630)</f>
        <v>0</v>
      </c>
      <c r="AX629" s="39"/>
    </row>
    <row r="630" spans="1:50" ht="12.75" customHeight="1">
      <c r="A630" s="119"/>
      <c r="B630" s="49"/>
      <c r="C630" s="119"/>
      <c r="D630" s="61"/>
      <c r="E630" s="61"/>
      <c r="F630" s="61"/>
      <c r="G630" s="61"/>
      <c r="H630" s="61"/>
      <c r="I630" s="61"/>
      <c r="J630" s="61"/>
      <c r="K630" s="61"/>
      <c r="L630" s="61"/>
      <c r="M630" s="61"/>
      <c r="N630" s="61"/>
      <c r="O630" s="61"/>
      <c r="P630" s="61"/>
      <c r="Q630" s="61"/>
      <c r="R630" s="61"/>
      <c r="S630" s="61"/>
      <c r="T630" s="61"/>
      <c r="U630" s="61"/>
      <c r="V630" s="61"/>
      <c r="W630" s="61"/>
      <c r="X630" s="61"/>
      <c r="Y630" s="61"/>
      <c r="Z630" s="61"/>
      <c r="AA630" s="127"/>
      <c r="AB630" s="127"/>
      <c r="AC630" s="127"/>
      <c r="AD630" s="127"/>
      <c r="AE630" s="125"/>
      <c r="AF630" s="121"/>
      <c r="AG630" s="121"/>
      <c r="AH630" s="121"/>
      <c r="AI630" s="121"/>
      <c r="AJ630" s="121"/>
      <c r="AK630" s="123"/>
      <c r="AL630" s="123"/>
      <c r="AM630" s="123"/>
      <c r="AN630" s="123"/>
      <c r="AO630" s="123"/>
      <c r="AP630" s="123"/>
      <c r="AQ630" s="123"/>
      <c r="AR630" s="123"/>
      <c r="AS630" s="123"/>
      <c r="AT630" s="123"/>
      <c r="AU630" s="123"/>
      <c r="AV630" s="123"/>
      <c r="AW630" s="121"/>
      <c r="AX630" s="39"/>
    </row>
    <row r="631" spans="1:50" ht="27.75" customHeight="1">
      <c r="A631" s="119" t="s">
        <v>614</v>
      </c>
      <c r="B631" s="49" t="s">
        <v>409</v>
      </c>
      <c r="C631" s="119">
        <v>4004</v>
      </c>
      <c r="D631" s="61"/>
      <c r="E631" s="61"/>
      <c r="F631" s="61"/>
      <c r="G631" s="61"/>
      <c r="H631" s="61"/>
      <c r="I631" s="61"/>
      <c r="J631" s="61"/>
      <c r="K631" s="61"/>
      <c r="L631" s="61"/>
      <c r="M631" s="61"/>
      <c r="N631" s="61"/>
      <c r="O631" s="61"/>
      <c r="P631" s="61"/>
      <c r="Q631" s="61"/>
      <c r="R631" s="61"/>
      <c r="S631" s="61"/>
      <c r="T631" s="61"/>
      <c r="U631" s="61"/>
      <c r="V631" s="61"/>
      <c r="W631" s="61"/>
      <c r="X631" s="61"/>
      <c r="Y631" s="61"/>
      <c r="Z631" s="61"/>
      <c r="AA631" s="127"/>
      <c r="AB631" s="127"/>
      <c r="AC631" s="127"/>
      <c r="AD631" s="127"/>
      <c r="AE631" s="125"/>
      <c r="AF631" s="121">
        <f>SUM(AF632)</f>
        <v>0</v>
      </c>
      <c r="AG631" s="121">
        <f>SUM(AG632)</f>
        <v>0</v>
      </c>
      <c r="AH631" s="121">
        <f>SUM(AH632)</f>
        <v>0</v>
      </c>
      <c r="AI631" s="121">
        <f>SUM(AI632)</f>
        <v>0</v>
      </c>
      <c r="AJ631" s="121">
        <f>SUM(AJ632)</f>
        <v>0</v>
      </c>
      <c r="AK631" s="123">
        <f>SUM(AK632)</f>
        <v>0</v>
      </c>
      <c r="AL631" s="123">
        <f>SUM(AL632)</f>
        <v>0</v>
      </c>
      <c r="AM631" s="123">
        <f>SUM(AM632)</f>
        <v>0</v>
      </c>
      <c r="AN631" s="123">
        <f>SUM(AN632)</f>
        <v>0</v>
      </c>
      <c r="AO631" s="123">
        <f>SUM(AO632)</f>
        <v>0</v>
      </c>
      <c r="AP631" s="123">
        <f>SUM(AP632)</f>
        <v>0</v>
      </c>
      <c r="AQ631" s="123">
        <f>SUM(AQ632)</f>
        <v>0</v>
      </c>
      <c r="AR631" s="123">
        <f>SUM(AR632)</f>
        <v>0</v>
      </c>
      <c r="AS631" s="123">
        <f>SUM(AS632)</f>
        <v>0</v>
      </c>
      <c r="AT631" s="123">
        <f>SUM(AT632)</f>
        <v>0</v>
      </c>
      <c r="AU631" s="123">
        <f>SUM(AU632)</f>
        <v>0</v>
      </c>
      <c r="AV631" s="123">
        <f>SUM(AV632)</f>
        <v>0</v>
      </c>
      <c r="AW631" s="121">
        <f>SUM(AW632)</f>
        <v>0</v>
      </c>
      <c r="AX631" s="39"/>
    </row>
    <row r="632" spans="1:50" ht="12.75" customHeight="1">
      <c r="A632" s="119"/>
      <c r="B632" s="49"/>
      <c r="C632" s="119"/>
      <c r="D632" s="61"/>
      <c r="E632" s="61"/>
      <c r="F632" s="61"/>
      <c r="G632" s="61"/>
      <c r="H632" s="61"/>
      <c r="I632" s="61"/>
      <c r="J632" s="61"/>
      <c r="K632" s="61"/>
      <c r="L632" s="61"/>
      <c r="M632" s="61"/>
      <c r="N632" s="61"/>
      <c r="O632" s="61"/>
      <c r="P632" s="61"/>
      <c r="Q632" s="61"/>
      <c r="R632" s="61"/>
      <c r="S632" s="61"/>
      <c r="T632" s="61"/>
      <c r="U632" s="61"/>
      <c r="V632" s="61"/>
      <c r="W632" s="61"/>
      <c r="X632" s="61"/>
      <c r="Y632" s="61"/>
      <c r="Z632" s="61"/>
      <c r="AA632" s="127"/>
      <c r="AB632" s="127"/>
      <c r="AC632" s="127"/>
      <c r="AD632" s="127"/>
      <c r="AE632" s="125"/>
      <c r="AF632" s="121"/>
      <c r="AG632" s="121"/>
      <c r="AH632" s="121"/>
      <c r="AI632" s="55"/>
      <c r="AJ632" s="55"/>
      <c r="AK632" s="56"/>
      <c r="AL632" s="56"/>
      <c r="AM632" s="56"/>
      <c r="AN632" s="56"/>
      <c r="AO632" s="56"/>
      <c r="AP632" s="56"/>
      <c r="AQ632" s="56"/>
      <c r="AR632" s="56"/>
      <c r="AS632" s="56"/>
      <c r="AT632" s="56"/>
      <c r="AU632" s="56"/>
      <c r="AV632" s="56"/>
      <c r="AW632" s="55"/>
      <c r="AX632" s="39"/>
    </row>
    <row r="633" spans="1:50" ht="37.5" customHeight="1">
      <c r="A633" s="119" t="s">
        <v>615</v>
      </c>
      <c r="B633" s="49" t="s">
        <v>377</v>
      </c>
      <c r="C633" s="119">
        <v>4041</v>
      </c>
      <c r="D633" s="87" t="s">
        <v>616</v>
      </c>
      <c r="E633" s="87" t="s">
        <v>617</v>
      </c>
      <c r="F633" s="58" t="s">
        <v>618</v>
      </c>
      <c r="G633" s="61"/>
      <c r="H633" s="61"/>
      <c r="I633" s="61"/>
      <c r="J633" s="61"/>
      <c r="K633" s="61"/>
      <c r="L633" s="61"/>
      <c r="M633" s="61"/>
      <c r="N633" s="61"/>
      <c r="O633" s="61"/>
      <c r="P633" s="61"/>
      <c r="Q633" s="61"/>
      <c r="R633" s="61"/>
      <c r="S633" s="61"/>
      <c r="T633" s="61"/>
      <c r="U633" s="61"/>
      <c r="V633" s="61"/>
      <c r="W633" s="61"/>
      <c r="X633" s="58" t="s">
        <v>619</v>
      </c>
      <c r="Y633" s="58" t="s">
        <v>277</v>
      </c>
      <c r="Z633" s="58" t="s">
        <v>620</v>
      </c>
      <c r="AA633" s="127"/>
      <c r="AB633" s="127"/>
      <c r="AC633" s="127"/>
      <c r="AD633" s="127"/>
      <c r="AE633" s="125"/>
      <c r="AF633" s="121">
        <f>SUM(AF634:AF636)</f>
        <v>8400</v>
      </c>
      <c r="AG633" s="121">
        <f>SUM(AG634:AG636)</f>
        <v>0</v>
      </c>
      <c r="AH633" s="121">
        <f>SUM(AH634:AH636)</f>
        <v>8400</v>
      </c>
      <c r="AI633" s="121">
        <f>SUM(AI634:AI636)</f>
        <v>0</v>
      </c>
      <c r="AJ633" s="121">
        <f>SUM(AJ634:AJ636)</f>
        <v>0</v>
      </c>
      <c r="AK633" s="123">
        <f>SUM(AK634:AK636)</f>
        <v>0</v>
      </c>
      <c r="AL633" s="123">
        <f>SUM(AL634:AL636)</f>
        <v>0</v>
      </c>
      <c r="AM633" s="123">
        <f>SUM(AM634:AM636)</f>
        <v>0</v>
      </c>
      <c r="AN633" s="123">
        <f>SUM(AN634:AN636)</f>
        <v>0</v>
      </c>
      <c r="AO633" s="123">
        <f>SUM(AO634:AO636)</f>
        <v>0</v>
      </c>
      <c r="AP633" s="123">
        <f>SUM(AP634:AP636)</f>
        <v>0</v>
      </c>
      <c r="AQ633" s="123">
        <f>SUM(AQ634:AQ636)</f>
        <v>0</v>
      </c>
      <c r="AR633" s="123">
        <f>SUM(AR634:AR636)</f>
        <v>8400</v>
      </c>
      <c r="AS633" s="123">
        <f>SUM(AS634:AS636)</f>
        <v>0</v>
      </c>
      <c r="AT633" s="123">
        <f>SUM(AT634:AT636)</f>
        <v>0</v>
      </c>
      <c r="AU633" s="123">
        <f>SUM(AU634:AU636)</f>
        <v>0</v>
      </c>
      <c r="AV633" s="123">
        <f>SUM(AV634:AV636)</f>
        <v>0</v>
      </c>
      <c r="AW633" s="121">
        <f>SUM(AW634:AW636)</f>
        <v>0</v>
      </c>
      <c r="AX633" s="39"/>
    </row>
    <row r="634" spans="1:50" ht="12.75" customHeight="1">
      <c r="A634" s="119"/>
      <c r="B634" s="49"/>
      <c r="C634" s="119"/>
      <c r="D634" s="61"/>
      <c r="E634" s="61"/>
      <c r="F634" s="61"/>
      <c r="G634" s="61"/>
      <c r="H634" s="61"/>
      <c r="I634" s="61"/>
      <c r="J634" s="61"/>
      <c r="K634" s="61"/>
      <c r="L634" s="61"/>
      <c r="M634" s="61"/>
      <c r="N634" s="61"/>
      <c r="O634" s="61"/>
      <c r="P634" s="61"/>
      <c r="Q634" s="61"/>
      <c r="R634" s="61"/>
      <c r="S634" s="61"/>
      <c r="T634" s="61"/>
      <c r="U634" s="61"/>
      <c r="V634" s="61"/>
      <c r="W634" s="61"/>
      <c r="X634" s="61"/>
      <c r="Y634" s="61"/>
      <c r="Z634" s="61"/>
      <c r="AA634" s="127"/>
      <c r="AB634" s="127"/>
      <c r="AC634" s="127"/>
      <c r="AD634" s="127"/>
      <c r="AE634" s="125" t="s">
        <v>202</v>
      </c>
      <c r="AF634" s="121">
        <v>8400</v>
      </c>
      <c r="AG634" s="121"/>
      <c r="AH634" s="121">
        <v>8400</v>
      </c>
      <c r="AI634" s="55"/>
      <c r="AJ634" s="55"/>
      <c r="AK634" s="56"/>
      <c r="AL634" s="56"/>
      <c r="AM634" s="56"/>
      <c r="AN634" s="56"/>
      <c r="AO634" s="56"/>
      <c r="AP634" s="56"/>
      <c r="AQ634" s="56"/>
      <c r="AR634" s="56">
        <v>8400</v>
      </c>
      <c r="AS634" s="56"/>
      <c r="AT634" s="56"/>
      <c r="AU634" s="56"/>
      <c r="AV634" s="56"/>
      <c r="AW634" s="55"/>
      <c r="AX634" s="39"/>
    </row>
    <row r="635" spans="1:50" ht="12.75" customHeight="1">
      <c r="A635" s="119"/>
      <c r="B635" s="49"/>
      <c r="C635" s="119"/>
      <c r="D635" s="61"/>
      <c r="E635" s="61"/>
      <c r="F635" s="61"/>
      <c r="G635" s="61"/>
      <c r="H635" s="61"/>
      <c r="I635" s="61"/>
      <c r="J635" s="61"/>
      <c r="K635" s="61"/>
      <c r="L635" s="61"/>
      <c r="M635" s="61"/>
      <c r="N635" s="61"/>
      <c r="O635" s="61"/>
      <c r="P635" s="61"/>
      <c r="Q635" s="61"/>
      <c r="R635" s="61"/>
      <c r="S635" s="61"/>
      <c r="T635" s="61"/>
      <c r="U635" s="61"/>
      <c r="V635" s="61"/>
      <c r="W635" s="61"/>
      <c r="X635" s="61"/>
      <c r="Y635" s="61"/>
      <c r="Z635" s="61"/>
      <c r="AA635" s="127"/>
      <c r="AB635" s="127"/>
      <c r="AC635" s="127"/>
      <c r="AD635" s="127"/>
      <c r="AE635" s="125"/>
      <c r="AF635" s="121"/>
      <c r="AG635" s="121"/>
      <c r="AH635" s="121"/>
      <c r="AI635" s="55"/>
      <c r="AJ635" s="55"/>
      <c r="AK635" s="56"/>
      <c r="AL635" s="56"/>
      <c r="AM635" s="56"/>
      <c r="AN635" s="56"/>
      <c r="AO635" s="56"/>
      <c r="AP635" s="56"/>
      <c r="AQ635" s="56"/>
      <c r="AR635" s="56"/>
      <c r="AS635" s="56"/>
      <c r="AT635" s="56"/>
      <c r="AU635" s="56"/>
      <c r="AV635" s="56"/>
      <c r="AW635" s="55"/>
      <c r="AX635" s="39"/>
    </row>
    <row r="636" spans="1:50" ht="12.75" customHeight="1">
      <c r="A636" s="119"/>
      <c r="B636" s="49"/>
      <c r="C636" s="119"/>
      <c r="D636" s="61"/>
      <c r="E636" s="61"/>
      <c r="F636" s="61"/>
      <c r="G636" s="61"/>
      <c r="H636" s="61"/>
      <c r="I636" s="61"/>
      <c r="J636" s="61"/>
      <c r="K636" s="61"/>
      <c r="L636" s="61"/>
      <c r="M636" s="61"/>
      <c r="N636" s="61"/>
      <c r="O636" s="61"/>
      <c r="P636" s="61"/>
      <c r="Q636" s="61"/>
      <c r="R636" s="61"/>
      <c r="S636" s="61"/>
      <c r="T636" s="61"/>
      <c r="U636" s="61"/>
      <c r="V636" s="61"/>
      <c r="W636" s="61"/>
      <c r="X636" s="61"/>
      <c r="Y636" s="61"/>
      <c r="Z636" s="61"/>
      <c r="AA636" s="127"/>
      <c r="AB636" s="127"/>
      <c r="AC636" s="127"/>
      <c r="AD636" s="127"/>
      <c r="AE636" s="125"/>
      <c r="AF636" s="121"/>
      <c r="AG636" s="121"/>
      <c r="AH636" s="121"/>
      <c r="AI636" s="55"/>
      <c r="AJ636" s="55"/>
      <c r="AK636" s="56"/>
      <c r="AL636" s="56"/>
      <c r="AM636" s="56"/>
      <c r="AN636" s="56"/>
      <c r="AO636" s="56"/>
      <c r="AP636" s="56"/>
      <c r="AQ636" s="56"/>
      <c r="AR636" s="56"/>
      <c r="AS636" s="56"/>
      <c r="AT636" s="56"/>
      <c r="AU636" s="56"/>
      <c r="AV636" s="56"/>
      <c r="AW636" s="55"/>
      <c r="AX636" s="39"/>
    </row>
    <row r="637" spans="1:50" ht="12.75" customHeight="1">
      <c r="A637" s="119" t="s">
        <v>621</v>
      </c>
      <c r="B637" s="81" t="s">
        <v>622</v>
      </c>
      <c r="C637" s="119">
        <v>4500</v>
      </c>
      <c r="D637" s="112" t="s">
        <v>194</v>
      </c>
      <c r="E637" s="112" t="s">
        <v>194</v>
      </c>
      <c r="F637" s="112" t="s">
        <v>194</v>
      </c>
      <c r="G637" s="112" t="s">
        <v>194</v>
      </c>
      <c r="H637" s="112" t="s">
        <v>194</v>
      </c>
      <c r="I637" s="112" t="s">
        <v>194</v>
      </c>
      <c r="J637" s="112" t="s">
        <v>194</v>
      </c>
      <c r="K637" s="112" t="s">
        <v>194</v>
      </c>
      <c r="L637" s="112" t="s">
        <v>194</v>
      </c>
      <c r="M637" s="112" t="s">
        <v>194</v>
      </c>
      <c r="N637" s="112" t="s">
        <v>194</v>
      </c>
      <c r="O637" s="112" t="s">
        <v>194</v>
      </c>
      <c r="P637" s="112" t="s">
        <v>194</v>
      </c>
      <c r="Q637" s="112" t="s">
        <v>194</v>
      </c>
      <c r="R637" s="112" t="s">
        <v>194</v>
      </c>
      <c r="S637" s="112" t="s">
        <v>194</v>
      </c>
      <c r="T637" s="112" t="s">
        <v>194</v>
      </c>
      <c r="U637" s="112" t="s">
        <v>194</v>
      </c>
      <c r="V637" s="112" t="s">
        <v>194</v>
      </c>
      <c r="W637" s="112" t="s">
        <v>194</v>
      </c>
      <c r="X637" s="112" t="s">
        <v>194</v>
      </c>
      <c r="Y637" s="112" t="s">
        <v>194</v>
      </c>
      <c r="Z637" s="112" t="s">
        <v>194</v>
      </c>
      <c r="AA637" s="112" t="s">
        <v>194</v>
      </c>
      <c r="AB637" s="112" t="s">
        <v>194</v>
      </c>
      <c r="AC637" s="112" t="s">
        <v>194</v>
      </c>
      <c r="AD637" s="112" t="s">
        <v>194</v>
      </c>
      <c r="AE637" s="113" t="s">
        <v>194</v>
      </c>
      <c r="AF637" s="121">
        <f>AF638+AF640</f>
        <v>0</v>
      </c>
      <c r="AG637" s="121">
        <f>AG638+AG640</f>
        <v>0</v>
      </c>
      <c r="AH637" s="121">
        <f>AH638+AH640</f>
        <v>0</v>
      </c>
      <c r="AI637" s="121">
        <f>AI638+AI640</f>
        <v>0</v>
      </c>
      <c r="AJ637" s="121">
        <f>AJ638+AJ640</f>
        <v>0</v>
      </c>
      <c r="AK637" s="121">
        <f>AK638+AK640</f>
        <v>0</v>
      </c>
      <c r="AL637" s="121">
        <f>AL638+AL640</f>
        <v>0</v>
      </c>
      <c r="AM637" s="121">
        <f>AM638+AM640</f>
        <v>0</v>
      </c>
      <c r="AN637" s="121">
        <f>AN638+AN640</f>
        <v>0</v>
      </c>
      <c r="AO637" s="121">
        <f>AO638+AO640</f>
        <v>0</v>
      </c>
      <c r="AP637" s="121">
        <f>AP638+AP640</f>
        <v>0</v>
      </c>
      <c r="AQ637" s="121">
        <f>AQ638+AQ640</f>
        <v>0</v>
      </c>
      <c r="AR637" s="121">
        <f>AR638+AR640</f>
        <v>0</v>
      </c>
      <c r="AS637" s="121">
        <f>AS638+AS640</f>
        <v>0</v>
      </c>
      <c r="AT637" s="121">
        <f>AT638+AT640</f>
        <v>0</v>
      </c>
      <c r="AU637" s="121">
        <f>AU638+AU640</f>
        <v>0</v>
      </c>
      <c r="AV637" s="121">
        <f>AV638+AV640</f>
        <v>0</v>
      </c>
      <c r="AW637" s="121">
        <f>AW638+AW640</f>
        <v>0</v>
      </c>
      <c r="AX637" s="39"/>
    </row>
    <row r="638" spans="1:50" ht="12.75" customHeight="1">
      <c r="A638" s="119" t="s">
        <v>623</v>
      </c>
      <c r="B638" s="81" t="s">
        <v>347</v>
      </c>
      <c r="C638" s="119">
        <v>4501</v>
      </c>
      <c r="D638" s="61"/>
      <c r="E638" s="61"/>
      <c r="F638" s="61"/>
      <c r="G638" s="61"/>
      <c r="H638" s="61"/>
      <c r="I638" s="61"/>
      <c r="J638" s="61"/>
      <c r="K638" s="61"/>
      <c r="L638" s="61"/>
      <c r="M638" s="61"/>
      <c r="N638" s="61"/>
      <c r="O638" s="61"/>
      <c r="P638" s="61"/>
      <c r="Q638" s="61"/>
      <c r="R638" s="61"/>
      <c r="S638" s="61"/>
      <c r="T638" s="61"/>
      <c r="U638" s="61"/>
      <c r="V638" s="61"/>
      <c r="W638" s="61"/>
      <c r="X638" s="61"/>
      <c r="Y638" s="61"/>
      <c r="Z638" s="61"/>
      <c r="AA638" s="127"/>
      <c r="AB638" s="127"/>
      <c r="AC638" s="127"/>
      <c r="AD638" s="127"/>
      <c r="AE638" s="125"/>
      <c r="AF638" s="55">
        <f>SUM(AF639)</f>
        <v>0</v>
      </c>
      <c r="AG638" s="55">
        <f>SUM(AG639)</f>
        <v>0</v>
      </c>
      <c r="AH638" s="55">
        <f>SUM(AH639)</f>
        <v>0</v>
      </c>
      <c r="AI638" s="55">
        <f>SUM(AI639)</f>
        <v>0</v>
      </c>
      <c r="AJ638" s="55">
        <f>SUM(AJ639)</f>
        <v>0</v>
      </c>
      <c r="AK638" s="56">
        <f>SUM(AK639)</f>
        <v>0</v>
      </c>
      <c r="AL638" s="56">
        <f>SUM(AL639)</f>
        <v>0</v>
      </c>
      <c r="AM638" s="56">
        <f>SUM(AM639)</f>
        <v>0</v>
      </c>
      <c r="AN638" s="56">
        <f>SUM(AN639)</f>
        <v>0</v>
      </c>
      <c r="AO638" s="56">
        <f>SUM(AO639)</f>
        <v>0</v>
      </c>
      <c r="AP638" s="56">
        <f>SUM(AP639)</f>
        <v>0</v>
      </c>
      <c r="AQ638" s="56">
        <f>SUM(AQ639)</f>
        <v>0</v>
      </c>
      <c r="AR638" s="56">
        <f>SUM(AR639)</f>
        <v>0</v>
      </c>
      <c r="AS638" s="56">
        <f>SUM(AS639)</f>
        <v>0</v>
      </c>
      <c r="AT638" s="56">
        <f>SUM(AT639)</f>
        <v>0</v>
      </c>
      <c r="AU638" s="56">
        <f>SUM(AU639)</f>
        <v>0</v>
      </c>
      <c r="AV638" s="56">
        <f>SUM(AV639)</f>
        <v>0</v>
      </c>
      <c r="AW638" s="55">
        <f>SUM(AW639)</f>
        <v>0</v>
      </c>
      <c r="AX638" s="39"/>
    </row>
    <row r="639" spans="1:50" ht="12.75" customHeight="1">
      <c r="A639" s="119"/>
      <c r="B639" s="81"/>
      <c r="C639" s="119"/>
      <c r="D639" s="61"/>
      <c r="E639" s="61"/>
      <c r="F639" s="61"/>
      <c r="G639" s="61"/>
      <c r="H639" s="61"/>
      <c r="I639" s="61"/>
      <c r="J639" s="61"/>
      <c r="K639" s="61"/>
      <c r="L639" s="61"/>
      <c r="M639" s="61"/>
      <c r="N639" s="61"/>
      <c r="O639" s="61"/>
      <c r="P639" s="61"/>
      <c r="Q639" s="61"/>
      <c r="R639" s="61"/>
      <c r="S639" s="61"/>
      <c r="T639" s="61"/>
      <c r="U639" s="61"/>
      <c r="V639" s="61"/>
      <c r="W639" s="61"/>
      <c r="X639" s="61"/>
      <c r="Y639" s="61"/>
      <c r="Z639" s="61"/>
      <c r="AA639" s="127"/>
      <c r="AB639" s="127"/>
      <c r="AC639" s="127"/>
      <c r="AD639" s="127"/>
      <c r="AE639" s="125"/>
      <c r="AF639" s="55"/>
      <c r="AG639" s="55"/>
      <c r="AH639" s="55"/>
      <c r="AI639" s="55"/>
      <c r="AJ639" s="55"/>
      <c r="AK639" s="56"/>
      <c r="AL639" s="56"/>
      <c r="AM639" s="56"/>
      <c r="AN639" s="56"/>
      <c r="AO639" s="56"/>
      <c r="AP639" s="56"/>
      <c r="AQ639" s="56"/>
      <c r="AR639" s="56"/>
      <c r="AS639" s="56"/>
      <c r="AT639" s="56"/>
      <c r="AU639" s="56"/>
      <c r="AV639" s="56"/>
      <c r="AW639" s="55"/>
      <c r="AX639" s="39"/>
    </row>
    <row r="640" spans="1:50" ht="12.75" customHeight="1">
      <c r="A640" s="119" t="s">
        <v>624</v>
      </c>
      <c r="B640" s="81" t="s">
        <v>347</v>
      </c>
      <c r="C640" s="119">
        <v>4502</v>
      </c>
      <c r="D640" s="61"/>
      <c r="E640" s="61"/>
      <c r="F640" s="61"/>
      <c r="G640" s="61"/>
      <c r="H640" s="61"/>
      <c r="I640" s="61"/>
      <c r="J640" s="61"/>
      <c r="K640" s="61"/>
      <c r="L640" s="61"/>
      <c r="M640" s="61"/>
      <c r="N640" s="61"/>
      <c r="O640" s="61"/>
      <c r="P640" s="61"/>
      <c r="Q640" s="61"/>
      <c r="R640" s="61"/>
      <c r="S640" s="61"/>
      <c r="T640" s="61"/>
      <c r="U640" s="61"/>
      <c r="V640" s="61"/>
      <c r="W640" s="61"/>
      <c r="X640" s="61"/>
      <c r="Y640" s="61"/>
      <c r="Z640" s="61"/>
      <c r="AA640" s="127"/>
      <c r="AB640" s="127"/>
      <c r="AC640" s="127"/>
      <c r="AD640" s="127"/>
      <c r="AE640" s="125"/>
      <c r="AF640" s="55">
        <f>SUM(AE641)</f>
        <v>0</v>
      </c>
      <c r="AG640" s="55">
        <f>SUM(AF641)</f>
        <v>0</v>
      </c>
      <c r="AH640" s="55">
        <f>SUM(AG641)</f>
        <v>0</v>
      </c>
      <c r="AI640" s="55">
        <f>SUM(AH641)</f>
        <v>0</v>
      </c>
      <c r="AJ640" s="55">
        <f>SUM(AI641)</f>
        <v>0</v>
      </c>
      <c r="AK640" s="56">
        <f>SUM(AJ641)</f>
        <v>0</v>
      </c>
      <c r="AL640" s="56">
        <f>SUM(AK641)</f>
        <v>0</v>
      </c>
      <c r="AM640" s="56">
        <f>SUM(AL641)</f>
        <v>0</v>
      </c>
      <c r="AN640" s="56">
        <f>SUM(AM641)</f>
        <v>0</v>
      </c>
      <c r="AO640" s="56">
        <f>SUM(AN641)</f>
        <v>0</v>
      </c>
      <c r="AP640" s="56">
        <f>SUM(AO641)</f>
        <v>0</v>
      </c>
      <c r="AQ640" s="56">
        <f>SUM(AP641)</f>
        <v>0</v>
      </c>
      <c r="AR640" s="56">
        <f>SUM(AQ641)</f>
        <v>0</v>
      </c>
      <c r="AS640" s="56">
        <f>SUM(AR641)</f>
        <v>0</v>
      </c>
      <c r="AT640" s="56">
        <f>SUM(AS641)</f>
        <v>0</v>
      </c>
      <c r="AU640" s="56">
        <f>SUM(AT641)</f>
        <v>0</v>
      </c>
      <c r="AV640" s="56">
        <f>SUM(AU641)</f>
        <v>0</v>
      </c>
      <c r="AW640" s="55">
        <f>SUM(AV641)</f>
        <v>0</v>
      </c>
      <c r="AX640" s="39"/>
    </row>
    <row r="641" spans="1:50" ht="12.75" customHeight="1">
      <c r="A641" s="119" t="s">
        <v>347</v>
      </c>
      <c r="B641" s="81"/>
      <c r="C641" s="119" t="s">
        <v>347</v>
      </c>
      <c r="D641" s="61"/>
      <c r="E641" s="61"/>
      <c r="F641" s="61"/>
      <c r="G641" s="61"/>
      <c r="H641" s="61"/>
      <c r="I641" s="61"/>
      <c r="J641" s="61"/>
      <c r="K641" s="61"/>
      <c r="L641" s="61"/>
      <c r="M641" s="61"/>
      <c r="N641" s="61"/>
      <c r="O641" s="61"/>
      <c r="P641" s="61"/>
      <c r="Q641" s="61"/>
      <c r="R641" s="61"/>
      <c r="S641" s="61"/>
      <c r="T641" s="61"/>
      <c r="U641" s="61"/>
      <c r="V641" s="61"/>
      <c r="W641" s="61"/>
      <c r="X641" s="61"/>
      <c r="Y641" s="61"/>
      <c r="Z641" s="61"/>
      <c r="AA641" s="127"/>
      <c r="AB641" s="127"/>
      <c r="AC641" s="127"/>
      <c r="AD641" s="127"/>
      <c r="AE641" s="125"/>
      <c r="AF641" s="121"/>
      <c r="AG641" s="121"/>
      <c r="AH641" s="121"/>
      <c r="AI641" s="55"/>
      <c r="AJ641" s="55"/>
      <c r="AK641" s="56"/>
      <c r="AL641" s="147"/>
      <c r="AM641" s="147"/>
      <c r="AN641" s="147"/>
      <c r="AO641" s="147"/>
      <c r="AP641" s="147"/>
      <c r="AQ641" s="147"/>
      <c r="AR641" s="147"/>
      <c r="AS641" s="147"/>
      <c r="AT641" s="147"/>
      <c r="AU641" s="147"/>
      <c r="AV641" s="147"/>
      <c r="AW641" s="147"/>
      <c r="AX641" s="39"/>
    </row>
    <row r="642" spans="1:50" ht="12.75" customHeight="1">
      <c r="A642" s="119" t="s">
        <v>347</v>
      </c>
      <c r="B642" s="81"/>
      <c r="C642" s="119" t="s">
        <v>347</v>
      </c>
      <c r="D642" s="61"/>
      <c r="E642" s="61"/>
      <c r="F642" s="61"/>
      <c r="G642" s="61"/>
      <c r="H642" s="61"/>
      <c r="I642" s="61"/>
      <c r="J642" s="61"/>
      <c r="K642" s="61"/>
      <c r="L642" s="61"/>
      <c r="M642" s="61"/>
      <c r="N642" s="61"/>
      <c r="O642" s="61"/>
      <c r="P642" s="61"/>
      <c r="Q642" s="61"/>
      <c r="R642" s="61"/>
      <c r="S642" s="61"/>
      <c r="T642" s="61"/>
      <c r="U642" s="61"/>
      <c r="V642" s="61"/>
      <c r="W642" s="61"/>
      <c r="X642" s="61"/>
      <c r="Y642" s="61"/>
      <c r="Z642" s="61"/>
      <c r="AA642" s="127"/>
      <c r="AB642" s="127"/>
      <c r="AC642" s="127"/>
      <c r="AD642" s="127"/>
      <c r="AE642" s="125"/>
      <c r="AF642" s="121"/>
      <c r="AG642" s="121"/>
      <c r="AH642" s="121"/>
      <c r="AI642" s="55"/>
      <c r="AJ642" s="55"/>
      <c r="AK642" s="56"/>
      <c r="AL642" s="147"/>
      <c r="AM642" s="147"/>
      <c r="AN642" s="147"/>
      <c r="AO642" s="147"/>
      <c r="AP642" s="147"/>
      <c r="AQ642" s="147"/>
      <c r="AR642" s="147"/>
      <c r="AS642" s="147"/>
      <c r="AT642" s="147"/>
      <c r="AU642" s="147"/>
      <c r="AV642" s="147"/>
      <c r="AW642" s="147"/>
      <c r="AX642" s="39"/>
    </row>
    <row r="643" spans="1:50" ht="78.75" customHeight="1">
      <c r="A643" s="34" t="s">
        <v>625</v>
      </c>
      <c r="B643" s="78" t="s">
        <v>626</v>
      </c>
      <c r="C643" s="34">
        <v>4600</v>
      </c>
      <c r="D643" s="112" t="s">
        <v>194</v>
      </c>
      <c r="E643" s="112" t="s">
        <v>194</v>
      </c>
      <c r="F643" s="112" t="s">
        <v>194</v>
      </c>
      <c r="G643" s="112" t="s">
        <v>194</v>
      </c>
      <c r="H643" s="112" t="s">
        <v>194</v>
      </c>
      <c r="I643" s="112" t="s">
        <v>194</v>
      </c>
      <c r="J643" s="112" t="s">
        <v>194</v>
      </c>
      <c r="K643" s="112" t="s">
        <v>194</v>
      </c>
      <c r="L643" s="112" t="s">
        <v>194</v>
      </c>
      <c r="M643" s="112" t="s">
        <v>194</v>
      </c>
      <c r="N643" s="112" t="s">
        <v>194</v>
      </c>
      <c r="O643" s="112" t="s">
        <v>194</v>
      </c>
      <c r="P643" s="112" t="s">
        <v>194</v>
      </c>
      <c r="Q643" s="112" t="s">
        <v>194</v>
      </c>
      <c r="R643" s="112" t="s">
        <v>194</v>
      </c>
      <c r="S643" s="112" t="s">
        <v>194</v>
      </c>
      <c r="T643" s="112" t="s">
        <v>194</v>
      </c>
      <c r="U643" s="112" t="s">
        <v>194</v>
      </c>
      <c r="V643" s="112" t="s">
        <v>194</v>
      </c>
      <c r="W643" s="112" t="s">
        <v>194</v>
      </c>
      <c r="X643" s="112" t="s">
        <v>194</v>
      </c>
      <c r="Y643" s="112" t="s">
        <v>194</v>
      </c>
      <c r="Z643" s="112" t="s">
        <v>194</v>
      </c>
      <c r="AA643" s="112" t="s">
        <v>194</v>
      </c>
      <c r="AB643" s="112" t="s">
        <v>194</v>
      </c>
      <c r="AC643" s="112" t="s">
        <v>194</v>
      </c>
      <c r="AD643" s="112" t="s">
        <v>194</v>
      </c>
      <c r="AE643" s="113" t="s">
        <v>194</v>
      </c>
      <c r="AF643" s="146">
        <f>AF644+AF646</f>
        <v>218173</v>
      </c>
      <c r="AG643" s="146">
        <f>AG644+AG646</f>
        <v>218173</v>
      </c>
      <c r="AH643" s="146">
        <f>AH644+AH646</f>
        <v>0</v>
      </c>
      <c r="AI643" s="146">
        <f>AI644+AI646</f>
        <v>0</v>
      </c>
      <c r="AJ643" s="146">
        <f>AJ644+AJ646</f>
        <v>0</v>
      </c>
      <c r="AK643" s="152">
        <f>AK644+AK646</f>
        <v>0</v>
      </c>
      <c r="AL643" s="152">
        <f>AL644+AL646</f>
        <v>0</v>
      </c>
      <c r="AM643" s="152">
        <f>AM644+AM646</f>
        <v>0</v>
      </c>
      <c r="AN643" s="152">
        <f>AN644+AN646</f>
        <v>0</v>
      </c>
      <c r="AO643" s="152">
        <f>AO644+AO646</f>
        <v>0</v>
      </c>
      <c r="AP643" s="152">
        <f>AP644+AP646</f>
        <v>0</v>
      </c>
      <c r="AQ643" s="152">
        <f>AQ644+AQ646</f>
        <v>0</v>
      </c>
      <c r="AR643" s="152">
        <f>AR644+AR646</f>
        <v>218173</v>
      </c>
      <c r="AS643" s="152">
        <f>AS644+AS646</f>
        <v>0</v>
      </c>
      <c r="AT643" s="152">
        <f>AT644+AT646</f>
        <v>0</v>
      </c>
      <c r="AU643" s="152">
        <f>AU644+AU646</f>
        <v>0</v>
      </c>
      <c r="AV643" s="152">
        <f>AV644+AV646</f>
        <v>0</v>
      </c>
      <c r="AW643" s="146">
        <f>AW644+AW646</f>
        <v>0</v>
      </c>
      <c r="AX643" s="39"/>
    </row>
    <row r="644" spans="1:50" ht="12.75" customHeight="1">
      <c r="A644" s="119" t="s">
        <v>627</v>
      </c>
      <c r="B644" s="154" t="s">
        <v>404</v>
      </c>
      <c r="C644" s="119">
        <v>4601</v>
      </c>
      <c r="D644" s="61"/>
      <c r="E644" s="61"/>
      <c r="F644" s="61"/>
      <c r="G644" s="61"/>
      <c r="H644" s="61"/>
      <c r="I644" s="61"/>
      <c r="J644" s="61"/>
      <c r="K644" s="61"/>
      <c r="L644" s="61"/>
      <c r="M644" s="61"/>
      <c r="N644" s="61"/>
      <c r="O644" s="61"/>
      <c r="P644" s="61"/>
      <c r="Q644" s="61"/>
      <c r="R644" s="61"/>
      <c r="S644" s="61"/>
      <c r="T644" s="61"/>
      <c r="U644" s="61"/>
      <c r="V644" s="61"/>
      <c r="W644" s="61"/>
      <c r="X644" s="61"/>
      <c r="Y644" s="61"/>
      <c r="Z644" s="61"/>
      <c r="AA644" s="127"/>
      <c r="AB644" s="127"/>
      <c r="AC644" s="127"/>
      <c r="AD644" s="127"/>
      <c r="AE644" s="125"/>
      <c r="AF644" s="121"/>
      <c r="AG644" s="121"/>
      <c r="AH644" s="121"/>
      <c r="AI644" s="121"/>
      <c r="AJ644" s="121"/>
      <c r="AK644" s="123"/>
      <c r="AL644" s="123"/>
      <c r="AM644" s="123"/>
      <c r="AN644" s="123"/>
      <c r="AO644" s="123"/>
      <c r="AP644" s="123"/>
      <c r="AQ644" s="123"/>
      <c r="AR644" s="123"/>
      <c r="AS644" s="123"/>
      <c r="AT644" s="123"/>
      <c r="AU644" s="123"/>
      <c r="AV644" s="123"/>
      <c r="AW644" s="121"/>
      <c r="AX644" s="39"/>
    </row>
    <row r="645" spans="1:50" ht="12.75" customHeight="1">
      <c r="A645" s="119" t="s">
        <v>347</v>
      </c>
      <c r="B645" s="81"/>
      <c r="C645" s="119" t="s">
        <v>347</v>
      </c>
      <c r="D645" s="61"/>
      <c r="E645" s="61"/>
      <c r="F645" s="61"/>
      <c r="G645" s="61"/>
      <c r="H645" s="61"/>
      <c r="I645" s="61"/>
      <c r="J645" s="61"/>
      <c r="K645" s="61"/>
      <c r="L645" s="61"/>
      <c r="M645" s="61"/>
      <c r="N645" s="61"/>
      <c r="O645" s="61"/>
      <c r="P645" s="61"/>
      <c r="Q645" s="61"/>
      <c r="R645" s="61"/>
      <c r="S645" s="61"/>
      <c r="T645" s="61"/>
      <c r="U645" s="61"/>
      <c r="V645" s="61"/>
      <c r="W645" s="61"/>
      <c r="X645" s="61"/>
      <c r="Y645" s="61"/>
      <c r="Z645" s="61"/>
      <c r="AA645" s="61"/>
      <c r="AB645" s="61"/>
      <c r="AC645" s="61"/>
      <c r="AD645" s="61"/>
      <c r="AE645" s="125"/>
      <c r="AF645" s="121"/>
      <c r="AG645" s="121"/>
      <c r="AH645" s="121"/>
      <c r="AI645" s="55"/>
      <c r="AJ645" s="55"/>
      <c r="AK645" s="56"/>
      <c r="AL645" s="56"/>
      <c r="AM645" s="56"/>
      <c r="AN645" s="56"/>
      <c r="AO645" s="56"/>
      <c r="AP645" s="56"/>
      <c r="AQ645" s="56"/>
      <c r="AR645" s="56"/>
      <c r="AS645" s="56"/>
      <c r="AT645" s="56"/>
      <c r="AU645" s="56"/>
      <c r="AV645" s="56"/>
      <c r="AW645" s="55"/>
      <c r="AX645" s="39"/>
    </row>
    <row r="646" spans="1:50" ht="15" customHeight="1">
      <c r="A646" s="119" t="s">
        <v>628</v>
      </c>
      <c r="B646" s="49" t="s">
        <v>412</v>
      </c>
      <c r="C646" s="119">
        <v>4700</v>
      </c>
      <c r="D646" s="61"/>
      <c r="E646" s="61"/>
      <c r="F646" s="61"/>
      <c r="G646" s="61"/>
      <c r="H646" s="61"/>
      <c r="I646" s="61"/>
      <c r="J646" s="61"/>
      <c r="K646" s="61"/>
      <c r="L646" s="61"/>
      <c r="M646" s="61"/>
      <c r="N646" s="61"/>
      <c r="O646" s="61"/>
      <c r="P646" s="61"/>
      <c r="Q646" s="61"/>
      <c r="R646" s="61"/>
      <c r="S646" s="61"/>
      <c r="T646" s="61"/>
      <c r="U646" s="61"/>
      <c r="V646" s="61"/>
      <c r="W646" s="61"/>
      <c r="X646" s="61"/>
      <c r="Y646" s="61"/>
      <c r="Z646" s="61"/>
      <c r="AA646" s="81"/>
      <c r="AB646" s="61"/>
      <c r="AC646" s="61"/>
      <c r="AD646" s="61"/>
      <c r="AE646" s="125"/>
      <c r="AF646" s="121">
        <f>AF647+AF700</f>
        <v>218173</v>
      </c>
      <c r="AG646" s="121">
        <f>AG647+AG700</f>
        <v>218173</v>
      </c>
      <c r="AH646" s="121">
        <f>AH647+AH700</f>
        <v>0</v>
      </c>
      <c r="AI646" s="121">
        <f>AI647+AI700</f>
        <v>0</v>
      </c>
      <c r="AJ646" s="121">
        <f>AJ647+AJ700</f>
        <v>0</v>
      </c>
      <c r="AK646" s="123">
        <f>AK647+AK700</f>
        <v>0</v>
      </c>
      <c r="AL646" s="123">
        <f>AL647+AL700</f>
        <v>0</v>
      </c>
      <c r="AM646" s="123">
        <f>AM647+AM700</f>
        <v>0</v>
      </c>
      <c r="AN646" s="123">
        <f>AN647+AN700</f>
        <v>0</v>
      </c>
      <c r="AO646" s="123">
        <f>AO647+AO700</f>
        <v>0</v>
      </c>
      <c r="AP646" s="123">
        <f>AP647+AP700</f>
        <v>0</v>
      </c>
      <c r="AQ646" s="123">
        <f>AQ647+AQ700</f>
        <v>0</v>
      </c>
      <c r="AR646" s="123">
        <f>AR647+AR700</f>
        <v>218173</v>
      </c>
      <c r="AS646" s="123">
        <f>AS647+AS700</f>
        <v>0</v>
      </c>
      <c r="AT646" s="123">
        <f>AT647+AT700</f>
        <v>0</v>
      </c>
      <c r="AU646" s="123">
        <f>AU647+AU700</f>
        <v>0</v>
      </c>
      <c r="AV646" s="123">
        <f>AV647+AV700</f>
        <v>0</v>
      </c>
      <c r="AW646" s="121">
        <f>AW647+AW700</f>
        <v>0</v>
      </c>
      <c r="AX646" s="39"/>
    </row>
    <row r="647" spans="1:50" ht="65.25" customHeight="1">
      <c r="A647" s="119" t="s">
        <v>629</v>
      </c>
      <c r="B647" s="49" t="s">
        <v>630</v>
      </c>
      <c r="C647" s="119">
        <v>4701</v>
      </c>
      <c r="D647" s="61"/>
      <c r="E647" s="61"/>
      <c r="F647" s="61"/>
      <c r="G647" s="61"/>
      <c r="H647" s="61"/>
      <c r="I647" s="61"/>
      <c r="J647" s="61"/>
      <c r="K647" s="61"/>
      <c r="L647" s="61"/>
      <c r="M647" s="61"/>
      <c r="N647" s="61"/>
      <c r="O647" s="61"/>
      <c r="P647" s="61"/>
      <c r="Q647" s="61"/>
      <c r="R647" s="61"/>
      <c r="S647" s="61"/>
      <c r="T647" s="61"/>
      <c r="U647" s="61"/>
      <c r="V647" s="61"/>
      <c r="W647" s="61"/>
      <c r="X647" s="61"/>
      <c r="Y647" s="61"/>
      <c r="Z647" s="61"/>
      <c r="AA647" s="81"/>
      <c r="AB647" s="61"/>
      <c r="AC647" s="61"/>
      <c r="AD647" s="61"/>
      <c r="AE647" s="125"/>
      <c r="AF647" s="121">
        <f>AF648+AF652+AF655+AF658+AF661+AF664+AF667+AF670+AF672+AF675+AF678+AF680+AF682+AF684+AF687+AF690+AF693+AF695+AF697</f>
        <v>218173</v>
      </c>
      <c r="AG647" s="121">
        <f>AG648+AG652+AG655+AG658+AG661+AG664+AG667+AG670+AG672+AG675+AG678+AG680+AG682+AG684+AG687+AG690+AG693+AG695+AG697</f>
        <v>218173</v>
      </c>
      <c r="AH647" s="121">
        <f>AH648+AH652+AH655+AH658+AH661+AH664+AH667+AH670+AH672+AH675+AH678+AH680+AH682+AH684+AH687+AH690+AH693+AH695+AH697</f>
        <v>0</v>
      </c>
      <c r="AI647" s="121">
        <f>AI648+AI652+AI655+AI658+AI661+AI664+AI667+AI670+AI672+AI675+AI678+AI680+AI682+AI684+AI687+AI690+AI693+AI695+AI697</f>
        <v>0</v>
      </c>
      <c r="AJ647" s="121">
        <f>AJ648+AJ652+AJ655+AJ658+AJ661+AJ664+AJ667+AJ670+AJ672+AJ675+AJ678+AJ680+AJ682+AJ684+AJ687+AJ690+AJ693+AJ695+AJ697</f>
        <v>0</v>
      </c>
      <c r="AK647" s="121">
        <f>AK648+AK652+AK655+AK658+AK661+AK664+AK667+AK670+AK672+AK675+AK678+AK680+AK682+AK684+AK687+AK690+AK693+AK695+AK697</f>
        <v>0</v>
      </c>
      <c r="AL647" s="121">
        <f>AL648+AL652+AL655+AL658+AL661+AL664+AL667+AL670+AL672+AL675+AL678+AL680+AL682+AL684+AL687+AL690+AL693+AL695+AL697</f>
        <v>0</v>
      </c>
      <c r="AM647" s="121">
        <f>AM648+AM652+AM655+AM658+AM661+AM664+AM667+AM670+AM672+AM675+AM678+AM680+AM682+AM684+AM687+AM690+AM693+AM695+AM697</f>
        <v>0</v>
      </c>
      <c r="AN647" s="121">
        <f>AN648+AN652+AN655+AN658+AN661+AN664+AN667+AN670+AN672+AN675+AN678+AN680+AN682+AN684+AN687+AN690+AN693+AN695+AN697</f>
        <v>0</v>
      </c>
      <c r="AO647" s="121">
        <f>AO648+AO652+AO655+AO658+AO661+AO664+AO667+AO670+AO672+AO675+AO678+AO680+AO682+AO684+AO687+AO690+AO693+AO695+AO697</f>
        <v>0</v>
      </c>
      <c r="AP647" s="121">
        <f>AP648+AP652+AP655+AP658+AP661+AP664+AP667+AP670+AP672+AP675+AP678+AP680+AP682+AP684+AP687+AP690+AP693+AP695+AP697</f>
        <v>0</v>
      </c>
      <c r="AQ647" s="121">
        <f>AQ648+AQ652+AQ655+AQ658+AQ661+AQ664+AQ667+AQ670+AQ672+AQ675+AQ678+AQ680+AQ682+AQ684+AQ687+AQ690+AQ693+AQ695+AQ697</f>
        <v>0</v>
      </c>
      <c r="AR647" s="121">
        <f>AR648+AR652+AR655+AR658+AR661+AR664+AR667+AR670+AR672+AR675+AR678+AR680+AR682+AR684+AR687+AR690+AR693+AR695+AR697</f>
        <v>218173</v>
      </c>
      <c r="AS647" s="121">
        <f>AS648+AS652+AS655+AS658+AS661+AS664+AS667+AS670+AS672+AS675+AS678+AS680+AS682+AS684+AS687+AS690+AS693+AS695+AS697</f>
        <v>0</v>
      </c>
      <c r="AT647" s="121">
        <f>AT648+AT652+AT655+AT658+AT661+AT664+AT667+AT670+AT672+AT675+AT678+AT680+AT682+AT684+AT687+AT690+AT693+AT695+AT697</f>
        <v>0</v>
      </c>
      <c r="AU647" s="121">
        <f>AU648+AU652+AU655+AU658+AU661+AU664+AU667+AU670+AU672+AU675+AU678+AU680+AU682+AU684+AU687+AU690+AU693+AU695+AU697</f>
        <v>0</v>
      </c>
      <c r="AV647" s="121">
        <f>AV648+AV652+AV655+AV658+AV661+AV664+AV667+AV670+AV672+AV675+AV678+AV680+AV682+AV684+AV687+AV690+AV693+AV695+AV697</f>
        <v>0</v>
      </c>
      <c r="AW647" s="121">
        <f>AW648+AW652+AW655+AW658+AW661+AW664+AW667+AW670+AW672+AW675+AW678+AW680+AW682+AW684+AW687+AW690+AW693+AW695+AW697</f>
        <v>0</v>
      </c>
      <c r="AX647" s="39"/>
    </row>
    <row r="648" spans="1:50" ht="12.75" customHeight="1">
      <c r="A648" s="119" t="s">
        <v>631</v>
      </c>
      <c r="B648" s="49" t="s">
        <v>632</v>
      </c>
      <c r="C648" s="119">
        <v>4702</v>
      </c>
      <c r="D648" s="58" t="s">
        <v>151</v>
      </c>
      <c r="E648" s="58" t="s">
        <v>200</v>
      </c>
      <c r="F648" s="58" t="s">
        <v>201</v>
      </c>
      <c r="G648" s="61"/>
      <c r="H648" s="61"/>
      <c r="I648" s="61"/>
      <c r="J648" s="61"/>
      <c r="K648" s="61"/>
      <c r="L648" s="61"/>
      <c r="M648" s="61"/>
      <c r="N648" s="61"/>
      <c r="O648" s="61"/>
      <c r="P648" s="61"/>
      <c r="Q648" s="61"/>
      <c r="R648" s="61"/>
      <c r="S648" s="61"/>
      <c r="T648" s="61"/>
      <c r="U648" s="61"/>
      <c r="V648" s="61"/>
      <c r="W648" s="61"/>
      <c r="X648" s="61"/>
      <c r="Y648" s="61"/>
      <c r="Z648" s="61"/>
      <c r="AA648" s="81"/>
      <c r="AB648" s="61"/>
      <c r="AC648" s="61"/>
      <c r="AD648" s="61"/>
      <c r="AE648" s="125"/>
      <c r="AF648" s="121">
        <f>SUM(AF649:AF651)</f>
        <v>120359</v>
      </c>
      <c r="AG648" s="121">
        <f>SUM(AG649:AG651)</f>
        <v>120359</v>
      </c>
      <c r="AH648" s="121">
        <f>SUM(AH649:AH651)</f>
        <v>0</v>
      </c>
      <c r="AI648" s="121">
        <f>SUM(AI649:AI651)</f>
        <v>0</v>
      </c>
      <c r="AJ648" s="121">
        <f>SUM(AJ649:AJ651)</f>
        <v>0</v>
      </c>
      <c r="AK648" s="123">
        <f>SUM(AK649:AK651)</f>
        <v>0</v>
      </c>
      <c r="AL648" s="123">
        <f>SUM(AL649:AL651)</f>
        <v>0</v>
      </c>
      <c r="AM648" s="123">
        <f>SUM(AM649:AM651)</f>
        <v>0</v>
      </c>
      <c r="AN648" s="123">
        <f>SUM(AN649:AN651)</f>
        <v>0</v>
      </c>
      <c r="AO648" s="123">
        <f>SUM(AO649:AO651)</f>
        <v>0</v>
      </c>
      <c r="AP648" s="123">
        <f>SUM(AP649:AP651)</f>
        <v>0</v>
      </c>
      <c r="AQ648" s="123">
        <f>SUM(AQ649:AQ651)</f>
        <v>0</v>
      </c>
      <c r="AR648" s="123">
        <f>SUM(AR649:AR651)</f>
        <v>120359</v>
      </c>
      <c r="AS648" s="123">
        <f>SUM(AS649:AS651)</f>
        <v>0</v>
      </c>
      <c r="AT648" s="123">
        <f>SUM(AT649:AT651)</f>
        <v>0</v>
      </c>
      <c r="AU648" s="123">
        <f>SUM(AU649:AU651)</f>
        <v>0</v>
      </c>
      <c r="AV648" s="123">
        <f>SUM(AV649:AV651)</f>
        <v>0</v>
      </c>
      <c r="AW648" s="121">
        <f>SUM(AW649:AW651)</f>
        <v>0</v>
      </c>
      <c r="AX648" s="39"/>
    </row>
    <row r="649" spans="1:50" ht="12.75" customHeight="1">
      <c r="A649" s="119"/>
      <c r="B649" s="49"/>
      <c r="C649" s="119"/>
      <c r="D649" s="61"/>
      <c r="E649" s="61"/>
      <c r="F649" s="61"/>
      <c r="G649" s="61"/>
      <c r="H649" s="61"/>
      <c r="I649" s="61"/>
      <c r="J649" s="61"/>
      <c r="K649" s="61"/>
      <c r="L649" s="61"/>
      <c r="M649" s="61"/>
      <c r="N649" s="61"/>
      <c r="O649" s="61"/>
      <c r="P649" s="61"/>
      <c r="Q649" s="61"/>
      <c r="R649" s="61"/>
      <c r="S649" s="61"/>
      <c r="T649" s="61"/>
      <c r="U649" s="61"/>
      <c r="V649" s="61"/>
      <c r="W649" s="61"/>
      <c r="X649" s="61"/>
      <c r="Y649" s="61"/>
      <c r="Z649" s="61"/>
      <c r="AA649" s="81"/>
      <c r="AB649" s="61"/>
      <c r="AC649" s="61"/>
      <c r="AD649" s="61"/>
      <c r="AE649" s="125" t="s">
        <v>420</v>
      </c>
      <c r="AF649" s="121">
        <v>120359</v>
      </c>
      <c r="AG649" s="121">
        <v>120359</v>
      </c>
      <c r="AH649" s="121"/>
      <c r="AI649" s="121"/>
      <c r="AJ649" s="121"/>
      <c r="AK649" s="123"/>
      <c r="AL649" s="123"/>
      <c r="AM649" s="123"/>
      <c r="AN649" s="123"/>
      <c r="AO649" s="123"/>
      <c r="AP649" s="123"/>
      <c r="AQ649" s="123"/>
      <c r="AR649" s="123">
        <v>120359</v>
      </c>
      <c r="AS649" s="123"/>
      <c r="AT649" s="123"/>
      <c r="AU649" s="123"/>
      <c r="AV649" s="123"/>
      <c r="AW649" s="121"/>
      <c r="AX649" s="39"/>
    </row>
    <row r="650" spans="1:50" ht="12.75" customHeight="1">
      <c r="A650" s="119"/>
      <c r="B650" s="49"/>
      <c r="C650" s="119"/>
      <c r="D650" s="61"/>
      <c r="E650" s="61"/>
      <c r="F650" s="61"/>
      <c r="G650" s="61"/>
      <c r="H650" s="61"/>
      <c r="I650" s="61"/>
      <c r="J650" s="61"/>
      <c r="K650" s="61"/>
      <c r="L650" s="61"/>
      <c r="M650" s="61"/>
      <c r="N650" s="61"/>
      <c r="O650" s="61"/>
      <c r="P650" s="61"/>
      <c r="Q650" s="61"/>
      <c r="R650" s="61"/>
      <c r="S650" s="61"/>
      <c r="T650" s="61"/>
      <c r="U650" s="61"/>
      <c r="V650" s="61"/>
      <c r="W650" s="61"/>
      <c r="X650" s="61"/>
      <c r="Y650" s="61"/>
      <c r="Z650" s="61"/>
      <c r="AA650" s="81"/>
      <c r="AB650" s="61"/>
      <c r="AC650" s="61"/>
      <c r="AD650" s="61"/>
      <c r="AE650" s="125"/>
      <c r="AF650" s="121"/>
      <c r="AG650" s="121"/>
      <c r="AH650" s="121"/>
      <c r="AI650" s="121"/>
      <c r="AJ650" s="121"/>
      <c r="AK650" s="123"/>
      <c r="AL650" s="123"/>
      <c r="AM650" s="123"/>
      <c r="AN650" s="123"/>
      <c r="AO650" s="123"/>
      <c r="AP650" s="123"/>
      <c r="AQ650" s="123"/>
      <c r="AR650" s="123"/>
      <c r="AS650" s="123"/>
      <c r="AT650" s="123"/>
      <c r="AU650" s="123"/>
      <c r="AV650" s="123"/>
      <c r="AW650" s="121"/>
      <c r="AX650" s="39"/>
    </row>
    <row r="651" spans="1:50" ht="12.75" customHeight="1">
      <c r="A651" s="119"/>
      <c r="B651" s="49"/>
      <c r="C651" s="119"/>
      <c r="D651" s="61"/>
      <c r="E651" s="61"/>
      <c r="F651" s="61"/>
      <c r="G651" s="61"/>
      <c r="H651" s="61"/>
      <c r="I651" s="61"/>
      <c r="J651" s="61"/>
      <c r="K651" s="61"/>
      <c r="L651" s="61"/>
      <c r="M651" s="61"/>
      <c r="N651" s="61"/>
      <c r="O651" s="61"/>
      <c r="P651" s="61"/>
      <c r="Q651" s="61"/>
      <c r="R651" s="61"/>
      <c r="S651" s="61"/>
      <c r="T651" s="61"/>
      <c r="U651" s="61"/>
      <c r="V651" s="61"/>
      <c r="W651" s="61"/>
      <c r="X651" s="61"/>
      <c r="Y651" s="61"/>
      <c r="Z651" s="61"/>
      <c r="AA651" s="81"/>
      <c r="AB651" s="61"/>
      <c r="AC651" s="61"/>
      <c r="AD651" s="61"/>
      <c r="AE651" s="125"/>
      <c r="AF651" s="121"/>
      <c r="AG651" s="121"/>
      <c r="AH651" s="121"/>
      <c r="AI651" s="121"/>
      <c r="AJ651" s="121"/>
      <c r="AK651" s="123"/>
      <c r="AL651" s="123"/>
      <c r="AM651" s="123"/>
      <c r="AN651" s="123"/>
      <c r="AO651" s="123"/>
      <c r="AP651" s="123"/>
      <c r="AQ651" s="123"/>
      <c r="AR651" s="123"/>
      <c r="AS651" s="123"/>
      <c r="AT651" s="123"/>
      <c r="AU651" s="123"/>
      <c r="AV651" s="123"/>
      <c r="AW651" s="121"/>
      <c r="AX651" s="39"/>
    </row>
    <row r="652" spans="1:50" ht="12.75" customHeight="1">
      <c r="A652" s="119" t="s">
        <v>633</v>
      </c>
      <c r="B652" s="126" t="s">
        <v>460</v>
      </c>
      <c r="C652" s="119">
        <v>4703</v>
      </c>
      <c r="D652" s="58" t="s">
        <v>151</v>
      </c>
      <c r="E652" s="58" t="s">
        <v>200</v>
      </c>
      <c r="F652" s="58" t="s">
        <v>201</v>
      </c>
      <c r="G652" s="61"/>
      <c r="H652" s="61"/>
      <c r="I652" s="61"/>
      <c r="J652" s="61"/>
      <c r="K652" s="61"/>
      <c r="L652" s="61"/>
      <c r="M652" s="61"/>
      <c r="N652" s="61"/>
      <c r="O652" s="61"/>
      <c r="P652" s="61"/>
      <c r="Q652" s="61"/>
      <c r="R652" s="61"/>
      <c r="S652" s="61"/>
      <c r="T652" s="61"/>
      <c r="U652" s="61"/>
      <c r="V652" s="61"/>
      <c r="W652" s="61"/>
      <c r="X652" s="61"/>
      <c r="Y652" s="61"/>
      <c r="Z652" s="61"/>
      <c r="AA652" s="81"/>
      <c r="AB652" s="61"/>
      <c r="AC652" s="61"/>
      <c r="AD652" s="61"/>
      <c r="AE652" s="125"/>
      <c r="AF652" s="121">
        <f>SUM(AF653:AF654)</f>
        <v>27000</v>
      </c>
      <c r="AG652" s="121">
        <f>SUM(AG653:AG654)</f>
        <v>27000</v>
      </c>
      <c r="AH652" s="121">
        <f>SUM(AH653:AH654)</f>
        <v>0</v>
      </c>
      <c r="AI652" s="121">
        <f>SUM(AI653:AI654)</f>
        <v>0</v>
      </c>
      <c r="AJ652" s="121">
        <f>SUM(AJ653:AJ654)</f>
        <v>0</v>
      </c>
      <c r="AK652" s="123">
        <f>SUM(AK653:AK654)</f>
        <v>0</v>
      </c>
      <c r="AL652" s="123">
        <f>SUM(AL653:AL654)</f>
        <v>0</v>
      </c>
      <c r="AM652" s="123">
        <f>SUM(AM653:AM654)</f>
        <v>0</v>
      </c>
      <c r="AN652" s="123">
        <f>SUM(AN653:AN654)</f>
        <v>0</v>
      </c>
      <c r="AO652" s="123">
        <f>SUM(AO653:AO654)</f>
        <v>0</v>
      </c>
      <c r="AP652" s="123">
        <f>SUM(AP653:AP654)</f>
        <v>0</v>
      </c>
      <c r="AQ652" s="123">
        <f>SUM(AQ653:AQ654)</f>
        <v>0</v>
      </c>
      <c r="AR652" s="123">
        <f>SUM(AR653:AR654)</f>
        <v>27000</v>
      </c>
      <c r="AS652" s="123">
        <f>SUM(AS653:AS654)</f>
        <v>0</v>
      </c>
      <c r="AT652" s="123">
        <f>SUM(AT653:AT654)</f>
        <v>0</v>
      </c>
      <c r="AU652" s="123">
        <f>SUM(AU653:AU654)</f>
        <v>0</v>
      </c>
      <c r="AV652" s="123">
        <f>SUM(AV653:AV654)</f>
        <v>0</v>
      </c>
      <c r="AW652" s="121">
        <f>SUM(AW653:AW654)</f>
        <v>0</v>
      </c>
      <c r="AX652" s="39"/>
    </row>
    <row r="653" spans="1:50" ht="12.75" customHeight="1">
      <c r="A653" s="119"/>
      <c r="B653" s="126"/>
      <c r="C653" s="119"/>
      <c r="D653" s="61"/>
      <c r="E653" s="61"/>
      <c r="F653" s="61"/>
      <c r="G653" s="61"/>
      <c r="H653" s="61"/>
      <c r="I653" s="61"/>
      <c r="J653" s="61"/>
      <c r="K653" s="61"/>
      <c r="L653" s="61"/>
      <c r="M653" s="61"/>
      <c r="N653" s="61"/>
      <c r="O653" s="61"/>
      <c r="P653" s="61"/>
      <c r="Q653" s="61"/>
      <c r="R653" s="61"/>
      <c r="S653" s="61"/>
      <c r="T653" s="61"/>
      <c r="U653" s="61"/>
      <c r="V653" s="61"/>
      <c r="W653" s="61"/>
      <c r="X653" s="61"/>
      <c r="Y653" s="61"/>
      <c r="Z653" s="61"/>
      <c r="AA653" s="81"/>
      <c r="AB653" s="61"/>
      <c r="AC653" s="61"/>
      <c r="AD653" s="61"/>
      <c r="AE653" s="125" t="s">
        <v>420</v>
      </c>
      <c r="AF653" s="121">
        <v>27000</v>
      </c>
      <c r="AG653" s="121">
        <v>27000</v>
      </c>
      <c r="AH653" s="121"/>
      <c r="AI653" s="121"/>
      <c r="AJ653" s="121"/>
      <c r="AK653" s="123"/>
      <c r="AL653" s="123"/>
      <c r="AM653" s="123"/>
      <c r="AN653" s="123"/>
      <c r="AO653" s="123"/>
      <c r="AP653" s="123"/>
      <c r="AQ653" s="123"/>
      <c r="AR653" s="123">
        <v>27000</v>
      </c>
      <c r="AS653" s="123"/>
      <c r="AT653" s="123"/>
      <c r="AU653" s="123"/>
      <c r="AV653" s="123"/>
      <c r="AW653" s="121"/>
      <c r="AX653" s="39"/>
    </row>
    <row r="654" spans="1:50" ht="12.75" customHeight="1">
      <c r="A654" s="119"/>
      <c r="B654" s="126"/>
      <c r="C654" s="119"/>
      <c r="D654" s="61"/>
      <c r="E654" s="61"/>
      <c r="F654" s="61"/>
      <c r="G654" s="61"/>
      <c r="H654" s="61"/>
      <c r="I654" s="61"/>
      <c r="J654" s="61"/>
      <c r="K654" s="61"/>
      <c r="L654" s="61"/>
      <c r="M654" s="61"/>
      <c r="N654" s="61"/>
      <c r="O654" s="61"/>
      <c r="P654" s="61"/>
      <c r="Q654" s="61"/>
      <c r="R654" s="61"/>
      <c r="S654" s="61"/>
      <c r="T654" s="61"/>
      <c r="U654" s="61"/>
      <c r="V654" s="61"/>
      <c r="W654" s="61"/>
      <c r="X654" s="61"/>
      <c r="Y654" s="61"/>
      <c r="Z654" s="61"/>
      <c r="AA654" s="81"/>
      <c r="AB654" s="61"/>
      <c r="AC654" s="61"/>
      <c r="AD654" s="61"/>
      <c r="AE654" s="125"/>
      <c r="AF654" s="121"/>
      <c r="AG654" s="121"/>
      <c r="AH654" s="121"/>
      <c r="AI654" s="121"/>
      <c r="AJ654" s="121"/>
      <c r="AK654" s="123"/>
      <c r="AL654" s="123"/>
      <c r="AM654" s="123"/>
      <c r="AN654" s="123"/>
      <c r="AO654" s="123"/>
      <c r="AP654" s="123"/>
      <c r="AQ654" s="123"/>
      <c r="AR654" s="123"/>
      <c r="AS654" s="123"/>
      <c r="AT654" s="123"/>
      <c r="AU654" s="123"/>
      <c r="AV654" s="123"/>
      <c r="AW654" s="121"/>
      <c r="AX654" s="39"/>
    </row>
    <row r="655" spans="1:50" ht="12.75" customHeight="1">
      <c r="A655" s="119" t="s">
        <v>634</v>
      </c>
      <c r="B655" s="126" t="s">
        <v>463</v>
      </c>
      <c r="C655" s="119">
        <v>4704</v>
      </c>
      <c r="D655" s="61"/>
      <c r="E655" s="61"/>
      <c r="F655" s="61"/>
      <c r="G655" s="61"/>
      <c r="H655" s="61"/>
      <c r="I655" s="61"/>
      <c r="J655" s="61"/>
      <c r="K655" s="61"/>
      <c r="L655" s="61"/>
      <c r="M655" s="61"/>
      <c r="N655" s="61"/>
      <c r="O655" s="61"/>
      <c r="P655" s="61"/>
      <c r="Q655" s="61"/>
      <c r="R655" s="61"/>
      <c r="S655" s="61"/>
      <c r="T655" s="61"/>
      <c r="U655" s="61"/>
      <c r="V655" s="61"/>
      <c r="W655" s="61"/>
      <c r="X655" s="61"/>
      <c r="Y655" s="61"/>
      <c r="Z655" s="61"/>
      <c r="AA655" s="81"/>
      <c r="AB655" s="61"/>
      <c r="AC655" s="61"/>
      <c r="AD655" s="61"/>
      <c r="AE655" s="125"/>
      <c r="AF655" s="121">
        <f>SUM(AF656:AF657)</f>
        <v>0</v>
      </c>
      <c r="AG655" s="121">
        <f>SUM(AG656:AG657)</f>
        <v>0</v>
      </c>
      <c r="AH655" s="121">
        <f>SUM(AH656:AH657)</f>
        <v>0</v>
      </c>
      <c r="AI655" s="121">
        <f>SUM(AI656:AI657)</f>
        <v>0</v>
      </c>
      <c r="AJ655" s="121">
        <f>SUM(AJ656:AJ657)</f>
        <v>0</v>
      </c>
      <c r="AK655" s="123">
        <f>SUM(AK656:AK657)</f>
        <v>0</v>
      </c>
      <c r="AL655" s="123">
        <f>SUM(AL656:AL657)</f>
        <v>0</v>
      </c>
      <c r="AM655" s="123">
        <f>SUM(AM656:AM657)</f>
        <v>0</v>
      </c>
      <c r="AN655" s="123">
        <f>SUM(AN656:AN657)</f>
        <v>0</v>
      </c>
      <c r="AO655" s="123">
        <f>SUM(AO656:AO657)</f>
        <v>0</v>
      </c>
      <c r="AP655" s="123">
        <f>SUM(AP656:AP657)</f>
        <v>0</v>
      </c>
      <c r="AQ655" s="123">
        <f>SUM(AQ656:AQ657)</f>
        <v>0</v>
      </c>
      <c r="AR655" s="123">
        <f>SUM(AR656:AR657)</f>
        <v>0</v>
      </c>
      <c r="AS655" s="123">
        <f>SUM(AS656:AS657)</f>
        <v>0</v>
      </c>
      <c r="AT655" s="123">
        <f>SUM(AT656:AT657)</f>
        <v>0</v>
      </c>
      <c r="AU655" s="123">
        <f>SUM(AU656:AU657)</f>
        <v>0</v>
      </c>
      <c r="AV655" s="123">
        <f>SUM(AV656:AV657)</f>
        <v>0</v>
      </c>
      <c r="AW655" s="121">
        <f>SUM(AW656:AW657)</f>
        <v>0</v>
      </c>
      <c r="AX655" s="39"/>
    </row>
    <row r="656" spans="1:50" ht="12.75" customHeight="1">
      <c r="A656" s="119"/>
      <c r="B656" s="126"/>
      <c r="C656" s="119"/>
      <c r="D656" s="61"/>
      <c r="E656" s="61"/>
      <c r="F656" s="61"/>
      <c r="G656" s="61"/>
      <c r="H656" s="61"/>
      <c r="I656" s="61"/>
      <c r="J656" s="61"/>
      <c r="K656" s="61"/>
      <c r="L656" s="61"/>
      <c r="M656" s="61"/>
      <c r="N656" s="61"/>
      <c r="O656" s="61"/>
      <c r="P656" s="61"/>
      <c r="Q656" s="61"/>
      <c r="R656" s="61"/>
      <c r="S656" s="61"/>
      <c r="T656" s="61"/>
      <c r="U656" s="61"/>
      <c r="V656" s="61"/>
      <c r="W656" s="61"/>
      <c r="X656" s="61"/>
      <c r="Y656" s="61"/>
      <c r="Z656" s="61"/>
      <c r="AA656" s="81"/>
      <c r="AB656" s="61"/>
      <c r="AC656" s="61"/>
      <c r="AD656" s="61"/>
      <c r="AE656" s="125"/>
      <c r="AF656" s="121"/>
      <c r="AG656" s="121"/>
      <c r="AH656" s="121"/>
      <c r="AI656" s="121"/>
      <c r="AJ656" s="121"/>
      <c r="AK656" s="123"/>
      <c r="AL656" s="123"/>
      <c r="AM656" s="123"/>
      <c r="AN656" s="123"/>
      <c r="AO656" s="123"/>
      <c r="AP656" s="123"/>
      <c r="AQ656" s="123"/>
      <c r="AR656" s="123"/>
      <c r="AS656" s="123"/>
      <c r="AT656" s="123"/>
      <c r="AU656" s="123"/>
      <c r="AV656" s="123"/>
      <c r="AW656" s="121"/>
      <c r="AX656" s="39"/>
    </row>
    <row r="657" spans="1:50" ht="12.75" customHeight="1">
      <c r="A657" s="119"/>
      <c r="B657" s="126"/>
      <c r="C657" s="119"/>
      <c r="D657" s="61"/>
      <c r="E657" s="61"/>
      <c r="F657" s="61"/>
      <c r="G657" s="61"/>
      <c r="H657" s="61"/>
      <c r="I657" s="61"/>
      <c r="J657" s="61"/>
      <c r="K657" s="61"/>
      <c r="L657" s="61"/>
      <c r="M657" s="61"/>
      <c r="N657" s="61"/>
      <c r="O657" s="61"/>
      <c r="P657" s="61"/>
      <c r="Q657" s="61"/>
      <c r="R657" s="61"/>
      <c r="S657" s="61"/>
      <c r="T657" s="61"/>
      <c r="U657" s="61"/>
      <c r="V657" s="61"/>
      <c r="W657" s="61"/>
      <c r="X657" s="61"/>
      <c r="Y657" s="61"/>
      <c r="Z657" s="61"/>
      <c r="AA657" s="81"/>
      <c r="AB657" s="61"/>
      <c r="AC657" s="61"/>
      <c r="AD657" s="61"/>
      <c r="AE657" s="125"/>
      <c r="AF657" s="121"/>
      <c r="AG657" s="121"/>
      <c r="AH657" s="121"/>
      <c r="AI657" s="121"/>
      <c r="AJ657" s="121"/>
      <c r="AK657" s="123"/>
      <c r="AL657" s="123"/>
      <c r="AM657" s="123"/>
      <c r="AN657" s="123"/>
      <c r="AO657" s="123"/>
      <c r="AP657" s="123"/>
      <c r="AQ657" s="123"/>
      <c r="AR657" s="123"/>
      <c r="AS657" s="123"/>
      <c r="AT657" s="123"/>
      <c r="AU657" s="123"/>
      <c r="AV657" s="123"/>
      <c r="AW657" s="121"/>
      <c r="AX657" s="39"/>
    </row>
    <row r="658" spans="1:50" ht="29.25" customHeight="1">
      <c r="A658" s="119" t="s">
        <v>635</v>
      </c>
      <c r="B658" s="126" t="s">
        <v>465</v>
      </c>
      <c r="C658" s="119">
        <v>4705</v>
      </c>
      <c r="D658" s="58" t="s">
        <v>151</v>
      </c>
      <c r="E658" s="58" t="s">
        <v>200</v>
      </c>
      <c r="F658" s="58" t="s">
        <v>201</v>
      </c>
      <c r="G658" s="61"/>
      <c r="H658" s="61"/>
      <c r="I658" s="61"/>
      <c r="J658" s="61"/>
      <c r="K658" s="61"/>
      <c r="L658" s="61"/>
      <c r="M658" s="61"/>
      <c r="N658" s="61"/>
      <c r="O658" s="61"/>
      <c r="P658" s="61"/>
      <c r="Q658" s="61"/>
      <c r="R658" s="61"/>
      <c r="S658" s="61"/>
      <c r="T658" s="61"/>
      <c r="U658" s="61"/>
      <c r="V658" s="61"/>
      <c r="W658" s="61"/>
      <c r="X658" s="61"/>
      <c r="Y658" s="61"/>
      <c r="Z658" s="61"/>
      <c r="AA658" s="81"/>
      <c r="AB658" s="61"/>
      <c r="AC658" s="61"/>
      <c r="AD658" s="61"/>
      <c r="AE658" s="125"/>
      <c r="AF658" s="121">
        <f>SUM(AF659:AF660)</f>
        <v>12273</v>
      </c>
      <c r="AG658" s="121">
        <f>SUM(AG659:AG660)</f>
        <v>12273</v>
      </c>
      <c r="AH658" s="121">
        <f>SUM(AH659:AH660)</f>
        <v>0</v>
      </c>
      <c r="AI658" s="121">
        <f>SUM(AI659:AI660)</f>
        <v>0</v>
      </c>
      <c r="AJ658" s="121">
        <f>SUM(AJ659:AJ660)</f>
        <v>0</v>
      </c>
      <c r="AK658" s="123">
        <f>SUM(AK659:AK660)</f>
        <v>0</v>
      </c>
      <c r="AL658" s="123">
        <f>SUM(AL659:AL660)</f>
        <v>0</v>
      </c>
      <c r="AM658" s="123">
        <f>SUM(AM659:AM660)</f>
        <v>0</v>
      </c>
      <c r="AN658" s="123">
        <f>SUM(AN659:AN660)</f>
        <v>0</v>
      </c>
      <c r="AO658" s="123">
        <f>SUM(AO659:AO660)</f>
        <v>0</v>
      </c>
      <c r="AP658" s="123">
        <f>SUM(AP659:AP660)</f>
        <v>0</v>
      </c>
      <c r="AQ658" s="123">
        <f>SUM(AQ659:AQ660)</f>
        <v>0</v>
      </c>
      <c r="AR658" s="123">
        <f>SUM(AR659:AR660)</f>
        <v>12273</v>
      </c>
      <c r="AS658" s="123">
        <f>SUM(AS659:AS660)</f>
        <v>0</v>
      </c>
      <c r="AT658" s="123">
        <f>SUM(AT659:AT660)</f>
        <v>0</v>
      </c>
      <c r="AU658" s="123">
        <f>SUM(AU659:AU660)</f>
        <v>0</v>
      </c>
      <c r="AV658" s="123">
        <f>SUM(AV659:AV660)</f>
        <v>0</v>
      </c>
      <c r="AW658" s="121">
        <f>SUM(AW659:AW660)</f>
        <v>0</v>
      </c>
      <c r="AX658" s="39"/>
    </row>
    <row r="659" spans="1:50" ht="12.75" customHeight="1">
      <c r="A659" s="119"/>
      <c r="B659" s="126"/>
      <c r="C659" s="119"/>
      <c r="D659" s="61"/>
      <c r="E659" s="61"/>
      <c r="F659" s="61"/>
      <c r="G659" s="61"/>
      <c r="H659" s="61"/>
      <c r="I659" s="61"/>
      <c r="J659" s="61"/>
      <c r="K659" s="61"/>
      <c r="L659" s="61"/>
      <c r="M659" s="61"/>
      <c r="N659" s="61"/>
      <c r="O659" s="61"/>
      <c r="P659" s="61"/>
      <c r="Q659" s="61"/>
      <c r="R659" s="61"/>
      <c r="S659" s="61"/>
      <c r="T659" s="61"/>
      <c r="U659" s="61"/>
      <c r="V659" s="61"/>
      <c r="W659" s="61"/>
      <c r="X659" s="61"/>
      <c r="Y659" s="61"/>
      <c r="Z659" s="61"/>
      <c r="AA659" s="81"/>
      <c r="AB659" s="61"/>
      <c r="AC659" s="61"/>
      <c r="AD659" s="61"/>
      <c r="AE659" s="125" t="s">
        <v>420</v>
      </c>
      <c r="AF659" s="121">
        <v>12273</v>
      </c>
      <c r="AG659" s="121">
        <v>12273</v>
      </c>
      <c r="AH659" s="121"/>
      <c r="AI659" s="121"/>
      <c r="AJ659" s="121"/>
      <c r="AK659" s="123"/>
      <c r="AL659" s="123"/>
      <c r="AM659" s="123"/>
      <c r="AN659" s="123"/>
      <c r="AO659" s="123"/>
      <c r="AP659" s="123"/>
      <c r="AQ659" s="123"/>
      <c r="AR659" s="123">
        <v>12273</v>
      </c>
      <c r="AS659" s="123"/>
      <c r="AT659" s="123"/>
      <c r="AU659" s="123"/>
      <c r="AV659" s="123"/>
      <c r="AW659" s="121"/>
      <c r="AX659" s="39"/>
    </row>
    <row r="660" spans="1:50" ht="12.75" customHeight="1">
      <c r="A660" s="119"/>
      <c r="B660" s="126"/>
      <c r="C660" s="119"/>
      <c r="D660" s="61"/>
      <c r="E660" s="61"/>
      <c r="F660" s="61"/>
      <c r="G660" s="61"/>
      <c r="H660" s="61"/>
      <c r="I660" s="61"/>
      <c r="J660" s="61"/>
      <c r="K660" s="61"/>
      <c r="L660" s="61"/>
      <c r="M660" s="61"/>
      <c r="N660" s="61"/>
      <c r="O660" s="61"/>
      <c r="P660" s="61"/>
      <c r="Q660" s="61"/>
      <c r="R660" s="61"/>
      <c r="S660" s="61"/>
      <c r="T660" s="61"/>
      <c r="U660" s="61"/>
      <c r="V660" s="61"/>
      <c r="W660" s="61"/>
      <c r="X660" s="61"/>
      <c r="Y660" s="61"/>
      <c r="Z660" s="61"/>
      <c r="AA660" s="81"/>
      <c r="AB660" s="61"/>
      <c r="AC660" s="61"/>
      <c r="AD660" s="61"/>
      <c r="AE660" s="125"/>
      <c r="AF660" s="121"/>
      <c r="AG660" s="121"/>
      <c r="AH660" s="121"/>
      <c r="AI660" s="121"/>
      <c r="AJ660" s="121"/>
      <c r="AK660" s="123"/>
      <c r="AL660" s="123"/>
      <c r="AM660" s="123"/>
      <c r="AN660" s="123"/>
      <c r="AO660" s="123"/>
      <c r="AP660" s="123"/>
      <c r="AQ660" s="123"/>
      <c r="AR660" s="123"/>
      <c r="AS660" s="123"/>
      <c r="AT660" s="123"/>
      <c r="AU660" s="123"/>
      <c r="AV660" s="123"/>
      <c r="AW660" s="121"/>
      <c r="AX660" s="39"/>
    </row>
    <row r="661" spans="1:50" ht="12.75" customHeight="1">
      <c r="A661" s="119" t="s">
        <v>636</v>
      </c>
      <c r="B661" s="126" t="s">
        <v>470</v>
      </c>
      <c r="C661" s="119">
        <v>4706</v>
      </c>
      <c r="D661" s="61"/>
      <c r="E661" s="61"/>
      <c r="F661" s="61"/>
      <c r="G661" s="61"/>
      <c r="H661" s="61"/>
      <c r="I661" s="61"/>
      <c r="J661" s="61"/>
      <c r="K661" s="61"/>
      <c r="L661" s="61"/>
      <c r="M661" s="61"/>
      <c r="N661" s="61"/>
      <c r="O661" s="61"/>
      <c r="P661" s="61"/>
      <c r="Q661" s="61"/>
      <c r="R661" s="61"/>
      <c r="S661" s="61"/>
      <c r="T661" s="61"/>
      <c r="U661" s="61"/>
      <c r="V661" s="61"/>
      <c r="W661" s="61"/>
      <c r="X661" s="61"/>
      <c r="Y661" s="61"/>
      <c r="Z661" s="61"/>
      <c r="AA661" s="81"/>
      <c r="AB661" s="61"/>
      <c r="AC661" s="61"/>
      <c r="AD661" s="61"/>
      <c r="AE661" s="125"/>
      <c r="AF661" s="121">
        <f>SUM(AF662:AF663)</f>
        <v>0</v>
      </c>
      <c r="AG661" s="121">
        <f>SUM(AG662:AG663)</f>
        <v>0</v>
      </c>
      <c r="AH661" s="121">
        <f>SUM(AH662:AH663)</f>
        <v>0</v>
      </c>
      <c r="AI661" s="121">
        <f>SUM(AI662:AI663)</f>
        <v>0</v>
      </c>
      <c r="AJ661" s="121">
        <f>SUM(AJ662:AJ663)</f>
        <v>0</v>
      </c>
      <c r="AK661" s="123">
        <f>SUM(AK662:AK663)</f>
        <v>0</v>
      </c>
      <c r="AL661" s="123">
        <f>SUM(AL662:AL663)</f>
        <v>0</v>
      </c>
      <c r="AM661" s="123">
        <f>SUM(AM662:AM663)</f>
        <v>0</v>
      </c>
      <c r="AN661" s="123">
        <f>SUM(AN662:AN663)</f>
        <v>0</v>
      </c>
      <c r="AO661" s="123">
        <f>SUM(AO662:AO663)</f>
        <v>0</v>
      </c>
      <c r="AP661" s="123">
        <f>SUM(AP662:AP663)</f>
        <v>0</v>
      </c>
      <c r="AQ661" s="123">
        <f>SUM(AQ662:AQ663)</f>
        <v>0</v>
      </c>
      <c r="AR661" s="123">
        <f>SUM(AR662:AR663)</f>
        <v>0</v>
      </c>
      <c r="AS661" s="123">
        <f>SUM(AS662:AS663)</f>
        <v>0</v>
      </c>
      <c r="AT661" s="123">
        <f>SUM(AT662:AT663)</f>
        <v>0</v>
      </c>
      <c r="AU661" s="123">
        <f>SUM(AU662:AU663)</f>
        <v>0</v>
      </c>
      <c r="AV661" s="123">
        <f>SUM(AV662:AV663)</f>
        <v>0</v>
      </c>
      <c r="AW661" s="121">
        <f>SUM(AW662:AW663)</f>
        <v>0</v>
      </c>
      <c r="AX661" s="39"/>
    </row>
    <row r="662" spans="1:50" ht="12.75" customHeight="1">
      <c r="A662" s="119"/>
      <c r="B662" s="126"/>
      <c r="C662" s="119"/>
      <c r="D662" s="61"/>
      <c r="E662" s="61"/>
      <c r="F662" s="61"/>
      <c r="G662" s="61"/>
      <c r="H662" s="61"/>
      <c r="I662" s="61"/>
      <c r="J662" s="61"/>
      <c r="K662" s="61"/>
      <c r="L662" s="61"/>
      <c r="M662" s="61"/>
      <c r="N662" s="61"/>
      <c r="O662" s="61"/>
      <c r="P662" s="61"/>
      <c r="Q662" s="61"/>
      <c r="R662" s="61"/>
      <c r="S662" s="61"/>
      <c r="T662" s="61"/>
      <c r="U662" s="61"/>
      <c r="V662" s="61"/>
      <c r="W662" s="61"/>
      <c r="X662" s="61"/>
      <c r="Y662" s="61"/>
      <c r="Z662" s="61"/>
      <c r="AA662" s="81"/>
      <c r="AB662" s="61"/>
      <c r="AC662" s="61"/>
      <c r="AD662" s="61"/>
      <c r="AE662" s="125"/>
      <c r="AF662" s="121"/>
      <c r="AG662" s="121"/>
      <c r="AH662" s="121"/>
      <c r="AI662" s="121"/>
      <c r="AJ662" s="121"/>
      <c r="AK662" s="123"/>
      <c r="AL662" s="123"/>
      <c r="AM662" s="123"/>
      <c r="AN662" s="123"/>
      <c r="AO662" s="123"/>
      <c r="AP662" s="123"/>
      <c r="AQ662" s="123"/>
      <c r="AR662" s="123"/>
      <c r="AS662" s="123"/>
      <c r="AT662" s="123"/>
      <c r="AU662" s="123"/>
      <c r="AV662" s="123"/>
      <c r="AW662" s="121"/>
      <c r="AX662" s="39"/>
    </row>
    <row r="663" spans="1:50" ht="12.75" customHeight="1">
      <c r="A663" s="119"/>
      <c r="B663" s="126"/>
      <c r="C663" s="119"/>
      <c r="D663" s="61"/>
      <c r="E663" s="61"/>
      <c r="F663" s="61"/>
      <c r="G663" s="61"/>
      <c r="H663" s="61"/>
      <c r="I663" s="61"/>
      <c r="J663" s="61"/>
      <c r="K663" s="61"/>
      <c r="L663" s="61"/>
      <c r="M663" s="61"/>
      <c r="N663" s="61"/>
      <c r="O663" s="61"/>
      <c r="P663" s="61"/>
      <c r="Q663" s="61"/>
      <c r="R663" s="61"/>
      <c r="S663" s="61"/>
      <c r="T663" s="61"/>
      <c r="U663" s="61"/>
      <c r="V663" s="61"/>
      <c r="W663" s="61"/>
      <c r="X663" s="61"/>
      <c r="Y663" s="61"/>
      <c r="Z663" s="61"/>
      <c r="AA663" s="81"/>
      <c r="AB663" s="61"/>
      <c r="AC663" s="61"/>
      <c r="AD663" s="61"/>
      <c r="AE663" s="125"/>
      <c r="AF663" s="121"/>
      <c r="AG663" s="121"/>
      <c r="AH663" s="121"/>
      <c r="AI663" s="121"/>
      <c r="AJ663" s="121"/>
      <c r="AK663" s="123"/>
      <c r="AL663" s="123"/>
      <c r="AM663" s="123"/>
      <c r="AN663" s="123"/>
      <c r="AO663" s="123"/>
      <c r="AP663" s="123"/>
      <c r="AQ663" s="123"/>
      <c r="AR663" s="123"/>
      <c r="AS663" s="123"/>
      <c r="AT663" s="123"/>
      <c r="AU663" s="123"/>
      <c r="AV663" s="123"/>
      <c r="AW663" s="121"/>
      <c r="AX663" s="39"/>
    </row>
    <row r="664" spans="1:50" ht="12.75" customHeight="1">
      <c r="A664" s="119" t="s">
        <v>637</v>
      </c>
      <c r="B664" s="126" t="s">
        <v>476</v>
      </c>
      <c r="C664" s="119">
        <v>4707</v>
      </c>
      <c r="D664" s="61"/>
      <c r="E664" s="61"/>
      <c r="F664" s="61"/>
      <c r="G664" s="61"/>
      <c r="H664" s="61"/>
      <c r="I664" s="61"/>
      <c r="J664" s="61"/>
      <c r="K664" s="61"/>
      <c r="L664" s="61"/>
      <c r="M664" s="61"/>
      <c r="N664" s="61"/>
      <c r="O664" s="61"/>
      <c r="P664" s="61"/>
      <c r="Q664" s="61"/>
      <c r="R664" s="61"/>
      <c r="S664" s="61"/>
      <c r="T664" s="61"/>
      <c r="U664" s="61"/>
      <c r="V664" s="61"/>
      <c r="W664" s="61"/>
      <c r="X664" s="61"/>
      <c r="Y664" s="61"/>
      <c r="Z664" s="61"/>
      <c r="AA664" s="81"/>
      <c r="AB664" s="61"/>
      <c r="AC664" s="61"/>
      <c r="AD664" s="61"/>
      <c r="AE664" s="125"/>
      <c r="AF664" s="121">
        <f>SUM(AF665:AF666)</f>
        <v>22340</v>
      </c>
      <c r="AG664" s="121">
        <f>SUM(AG665:AG666)</f>
        <v>22340</v>
      </c>
      <c r="AH664" s="121">
        <f>SUM(AH665:AH666)</f>
        <v>0</v>
      </c>
      <c r="AI664" s="121">
        <f>SUM(AI665:AI666)</f>
        <v>0</v>
      </c>
      <c r="AJ664" s="121">
        <f>SUM(AJ665:AJ666)</f>
        <v>0</v>
      </c>
      <c r="AK664" s="123">
        <f>SUM(AK665:AK666)</f>
        <v>0</v>
      </c>
      <c r="AL664" s="123">
        <f>SUM(AL665:AL666)</f>
        <v>0</v>
      </c>
      <c r="AM664" s="123">
        <f>SUM(AM665:AM666)</f>
        <v>0</v>
      </c>
      <c r="AN664" s="123">
        <f>SUM(AN665:AN666)</f>
        <v>0</v>
      </c>
      <c r="AO664" s="123">
        <f>SUM(AO665:AO666)</f>
        <v>0</v>
      </c>
      <c r="AP664" s="123">
        <f>SUM(AP665:AP666)</f>
        <v>0</v>
      </c>
      <c r="AQ664" s="123">
        <f>SUM(AQ665:AQ666)</f>
        <v>0</v>
      </c>
      <c r="AR664" s="123">
        <f>SUM(AR665:AR666)</f>
        <v>22340</v>
      </c>
      <c r="AS664" s="123">
        <f>SUM(AS665:AS666)</f>
        <v>0</v>
      </c>
      <c r="AT664" s="123">
        <f>SUM(AT665:AT666)</f>
        <v>0</v>
      </c>
      <c r="AU664" s="123">
        <f>SUM(AU665:AU666)</f>
        <v>0</v>
      </c>
      <c r="AV664" s="123">
        <f>SUM(AV665:AV666)</f>
        <v>0</v>
      </c>
      <c r="AW664" s="121">
        <f>SUM(AW665:AW666)</f>
        <v>0</v>
      </c>
      <c r="AX664" s="39"/>
    </row>
    <row r="665" spans="1:50" ht="12.75" customHeight="1">
      <c r="A665" s="119"/>
      <c r="B665" s="126"/>
      <c r="C665" s="119"/>
      <c r="D665" s="61"/>
      <c r="E665" s="61"/>
      <c r="F665" s="61"/>
      <c r="G665" s="61"/>
      <c r="H665" s="61"/>
      <c r="I665" s="61"/>
      <c r="J665" s="61"/>
      <c r="K665" s="61"/>
      <c r="L665" s="61"/>
      <c r="M665" s="61"/>
      <c r="N665" s="61"/>
      <c r="O665" s="61"/>
      <c r="P665" s="61"/>
      <c r="Q665" s="61"/>
      <c r="R665" s="61"/>
      <c r="S665" s="61"/>
      <c r="T665" s="61"/>
      <c r="U665" s="61"/>
      <c r="V665" s="61"/>
      <c r="W665" s="61"/>
      <c r="X665" s="61"/>
      <c r="Y665" s="61"/>
      <c r="Z665" s="61"/>
      <c r="AA665" s="81"/>
      <c r="AB665" s="61"/>
      <c r="AC665" s="61"/>
      <c r="AD665" s="61"/>
      <c r="AE665" s="125" t="s">
        <v>420</v>
      </c>
      <c r="AF665" s="121">
        <v>22340</v>
      </c>
      <c r="AG665" s="121">
        <v>22340</v>
      </c>
      <c r="AH665" s="121"/>
      <c r="AI665" s="121"/>
      <c r="AJ665" s="121"/>
      <c r="AK665" s="123"/>
      <c r="AL665" s="123"/>
      <c r="AM665" s="123"/>
      <c r="AN665" s="123"/>
      <c r="AO665" s="123"/>
      <c r="AP665" s="123"/>
      <c r="AQ665" s="123"/>
      <c r="AR665" s="123">
        <v>22340</v>
      </c>
      <c r="AS665" s="123"/>
      <c r="AT665" s="123"/>
      <c r="AU665" s="123"/>
      <c r="AV665" s="123"/>
      <c r="AW665" s="121"/>
      <c r="AX665" s="39"/>
    </row>
    <row r="666" spans="1:50" ht="12.75" customHeight="1">
      <c r="A666" s="119"/>
      <c r="B666" s="126"/>
      <c r="C666" s="119"/>
      <c r="D666" s="61"/>
      <c r="E666" s="61"/>
      <c r="F666" s="61"/>
      <c r="G666" s="61"/>
      <c r="H666" s="61"/>
      <c r="I666" s="61"/>
      <c r="J666" s="61"/>
      <c r="K666" s="61"/>
      <c r="L666" s="61"/>
      <c r="M666" s="61"/>
      <c r="N666" s="61"/>
      <c r="O666" s="61"/>
      <c r="P666" s="61"/>
      <c r="Q666" s="61"/>
      <c r="R666" s="61"/>
      <c r="S666" s="61"/>
      <c r="T666" s="61"/>
      <c r="U666" s="61"/>
      <c r="V666" s="61"/>
      <c r="W666" s="61"/>
      <c r="X666" s="61"/>
      <c r="Y666" s="61"/>
      <c r="Z666" s="61"/>
      <c r="AA666" s="81"/>
      <c r="AB666" s="61"/>
      <c r="AC666" s="61"/>
      <c r="AD666" s="61"/>
      <c r="AE666" s="125"/>
      <c r="AF666" s="121"/>
      <c r="AG666" s="121"/>
      <c r="AH666" s="121"/>
      <c r="AI666" s="121"/>
      <c r="AJ666" s="121"/>
      <c r="AK666" s="123"/>
      <c r="AL666" s="123"/>
      <c r="AM666" s="123"/>
      <c r="AN666" s="123"/>
      <c r="AO666" s="123"/>
      <c r="AP666" s="123"/>
      <c r="AQ666" s="123"/>
      <c r="AR666" s="123"/>
      <c r="AS666" s="123"/>
      <c r="AT666" s="123"/>
      <c r="AU666" s="123"/>
      <c r="AV666" s="123"/>
      <c r="AW666" s="121"/>
      <c r="AX666" s="39"/>
    </row>
    <row r="667" spans="1:50" ht="12.75" customHeight="1">
      <c r="A667" s="119" t="s">
        <v>638</v>
      </c>
      <c r="B667" s="126" t="s">
        <v>480</v>
      </c>
      <c r="C667" s="119">
        <v>4708</v>
      </c>
      <c r="D667" s="61"/>
      <c r="E667" s="61"/>
      <c r="F667" s="61"/>
      <c r="G667" s="61"/>
      <c r="H667" s="61"/>
      <c r="I667" s="61"/>
      <c r="J667" s="61"/>
      <c r="K667" s="61"/>
      <c r="L667" s="61"/>
      <c r="M667" s="61"/>
      <c r="N667" s="61"/>
      <c r="O667" s="61"/>
      <c r="P667" s="61"/>
      <c r="Q667" s="61"/>
      <c r="R667" s="61"/>
      <c r="S667" s="61"/>
      <c r="T667" s="61"/>
      <c r="U667" s="61"/>
      <c r="V667" s="61"/>
      <c r="W667" s="61"/>
      <c r="X667" s="61"/>
      <c r="Y667" s="61"/>
      <c r="Z667" s="61"/>
      <c r="AA667" s="81"/>
      <c r="AB667" s="61"/>
      <c r="AC667" s="61"/>
      <c r="AD667" s="61"/>
      <c r="AE667" s="125"/>
      <c r="AF667" s="121">
        <f>SUM(AF668:AF669)</f>
        <v>0</v>
      </c>
      <c r="AG667" s="121">
        <f>SUM(AG668:AG669)</f>
        <v>0</v>
      </c>
      <c r="AH667" s="121">
        <f>SUM(AH668:AH669)</f>
        <v>0</v>
      </c>
      <c r="AI667" s="121">
        <f>SUM(AI668:AI669)</f>
        <v>0</v>
      </c>
      <c r="AJ667" s="121">
        <f>SUM(AJ668:AJ669)</f>
        <v>0</v>
      </c>
      <c r="AK667" s="123">
        <f>SUM(AK668:AK669)</f>
        <v>0</v>
      </c>
      <c r="AL667" s="123">
        <f>SUM(AL668:AL669)</f>
        <v>0</v>
      </c>
      <c r="AM667" s="123">
        <f>SUM(AM668:AM669)</f>
        <v>0</v>
      </c>
      <c r="AN667" s="123">
        <f>SUM(AN668:AN669)</f>
        <v>0</v>
      </c>
      <c r="AO667" s="123">
        <f>SUM(AO668:AO669)</f>
        <v>0</v>
      </c>
      <c r="AP667" s="123">
        <f>SUM(AP668:AP669)</f>
        <v>0</v>
      </c>
      <c r="AQ667" s="123">
        <f>SUM(AQ668:AQ669)</f>
        <v>0</v>
      </c>
      <c r="AR667" s="123">
        <f>SUM(AR668:AR669)</f>
        <v>0</v>
      </c>
      <c r="AS667" s="123">
        <f>SUM(AS668:AS669)</f>
        <v>0</v>
      </c>
      <c r="AT667" s="123">
        <f>SUM(AT668:AT669)</f>
        <v>0</v>
      </c>
      <c r="AU667" s="123">
        <f>SUM(AU668:AU669)</f>
        <v>0</v>
      </c>
      <c r="AV667" s="123">
        <f>SUM(AV668:AV669)</f>
        <v>0</v>
      </c>
      <c r="AW667" s="121">
        <f>SUM(AW668:AW669)</f>
        <v>0</v>
      </c>
      <c r="AX667" s="39"/>
    </row>
    <row r="668" spans="1:50" ht="12.75" customHeight="1">
      <c r="A668" s="119"/>
      <c r="B668" s="126"/>
      <c r="C668" s="119"/>
      <c r="D668" s="61"/>
      <c r="E668" s="61"/>
      <c r="F668" s="61"/>
      <c r="G668" s="61"/>
      <c r="H668" s="61"/>
      <c r="I668" s="61"/>
      <c r="J668" s="61"/>
      <c r="K668" s="61"/>
      <c r="L668" s="61"/>
      <c r="M668" s="61"/>
      <c r="N668" s="61"/>
      <c r="O668" s="61"/>
      <c r="P668" s="61"/>
      <c r="Q668" s="61"/>
      <c r="R668" s="61"/>
      <c r="S668" s="61"/>
      <c r="T668" s="61"/>
      <c r="U668" s="61"/>
      <c r="V668" s="61"/>
      <c r="W668" s="61"/>
      <c r="X668" s="61"/>
      <c r="Y668" s="61"/>
      <c r="Z668" s="61"/>
      <c r="AA668" s="81"/>
      <c r="AB668" s="61"/>
      <c r="AC668" s="61"/>
      <c r="AD668" s="61"/>
      <c r="AE668" s="125"/>
      <c r="AF668" s="121"/>
      <c r="AG668" s="121"/>
      <c r="AH668" s="121"/>
      <c r="AI668" s="121"/>
      <c r="AJ668" s="121"/>
      <c r="AK668" s="123"/>
      <c r="AL668" s="123"/>
      <c r="AM668" s="123"/>
      <c r="AN668" s="123"/>
      <c r="AO668" s="123"/>
      <c r="AP668" s="123"/>
      <c r="AQ668" s="123"/>
      <c r="AR668" s="123"/>
      <c r="AS668" s="123"/>
      <c r="AT668" s="123"/>
      <c r="AU668" s="123"/>
      <c r="AV668" s="123"/>
      <c r="AW668" s="121"/>
      <c r="AX668" s="39"/>
    </row>
    <row r="669" spans="1:50" ht="12.75" customHeight="1">
      <c r="A669" s="119"/>
      <c r="B669" s="126"/>
      <c r="C669" s="119"/>
      <c r="D669" s="61"/>
      <c r="E669" s="61"/>
      <c r="F669" s="61"/>
      <c r="G669" s="61"/>
      <c r="H669" s="61"/>
      <c r="I669" s="61"/>
      <c r="J669" s="61"/>
      <c r="K669" s="61"/>
      <c r="L669" s="61"/>
      <c r="M669" s="61"/>
      <c r="N669" s="61"/>
      <c r="O669" s="61"/>
      <c r="P669" s="61"/>
      <c r="Q669" s="61"/>
      <c r="R669" s="61"/>
      <c r="S669" s="61"/>
      <c r="T669" s="61"/>
      <c r="U669" s="61"/>
      <c r="V669" s="61"/>
      <c r="W669" s="61"/>
      <c r="X669" s="61"/>
      <c r="Y669" s="61"/>
      <c r="Z669" s="61"/>
      <c r="AA669" s="81"/>
      <c r="AB669" s="61"/>
      <c r="AC669" s="61"/>
      <c r="AD669" s="61"/>
      <c r="AE669" s="125"/>
      <c r="AF669" s="121"/>
      <c r="AG669" s="121"/>
      <c r="AH669" s="121"/>
      <c r="AI669" s="121"/>
      <c r="AJ669" s="121"/>
      <c r="AK669" s="123"/>
      <c r="AL669" s="123"/>
      <c r="AM669" s="123"/>
      <c r="AN669" s="123"/>
      <c r="AO669" s="123"/>
      <c r="AP669" s="123"/>
      <c r="AQ669" s="123"/>
      <c r="AR669" s="123"/>
      <c r="AS669" s="123"/>
      <c r="AT669" s="123"/>
      <c r="AU669" s="123"/>
      <c r="AV669" s="123"/>
      <c r="AW669" s="121"/>
      <c r="AX669" s="39"/>
    </row>
    <row r="670" spans="1:50" ht="12.75" customHeight="1">
      <c r="A670" s="119" t="s">
        <v>639</v>
      </c>
      <c r="B670" s="126" t="s">
        <v>482</v>
      </c>
      <c r="C670" s="119">
        <v>4709</v>
      </c>
      <c r="D670" s="61"/>
      <c r="E670" s="61"/>
      <c r="F670" s="61"/>
      <c r="G670" s="61"/>
      <c r="H670" s="61"/>
      <c r="I670" s="61"/>
      <c r="J670" s="61"/>
      <c r="K670" s="61"/>
      <c r="L670" s="61"/>
      <c r="M670" s="61"/>
      <c r="N670" s="61"/>
      <c r="O670" s="61"/>
      <c r="P670" s="61"/>
      <c r="Q670" s="61"/>
      <c r="R670" s="61"/>
      <c r="S670" s="61"/>
      <c r="T670" s="61"/>
      <c r="U670" s="61"/>
      <c r="V670" s="61"/>
      <c r="W670" s="61"/>
      <c r="X670" s="61"/>
      <c r="Y670" s="61"/>
      <c r="Z670" s="61"/>
      <c r="AA670" s="81"/>
      <c r="AB670" s="61"/>
      <c r="AC670" s="61"/>
      <c r="AD670" s="61"/>
      <c r="AE670" s="125"/>
      <c r="AF670" s="121">
        <f>SUM(AF671)</f>
        <v>0</v>
      </c>
      <c r="AG670" s="121">
        <f>SUM(AG671)</f>
        <v>0</v>
      </c>
      <c r="AH670" s="121">
        <f>SUM(AH671)</f>
        <v>0</v>
      </c>
      <c r="AI670" s="121">
        <f>SUM(AI671)</f>
        <v>0</v>
      </c>
      <c r="AJ670" s="121">
        <f>SUM(AJ671)</f>
        <v>0</v>
      </c>
      <c r="AK670" s="123">
        <f>SUM(AK671)</f>
        <v>0</v>
      </c>
      <c r="AL670" s="123">
        <f>SUM(AL671)</f>
        <v>0</v>
      </c>
      <c r="AM670" s="123">
        <f>SUM(AM671)</f>
        <v>0</v>
      </c>
      <c r="AN670" s="123">
        <f>SUM(AN671)</f>
        <v>0</v>
      </c>
      <c r="AO670" s="123">
        <f>SUM(AO671)</f>
        <v>0</v>
      </c>
      <c r="AP670" s="123">
        <f>SUM(AP671)</f>
        <v>0</v>
      </c>
      <c r="AQ670" s="123">
        <f>SUM(AQ671)</f>
        <v>0</v>
      </c>
      <c r="AR670" s="123">
        <f>SUM(AR671)</f>
        <v>0</v>
      </c>
      <c r="AS670" s="123">
        <f>SUM(AS671)</f>
        <v>0</v>
      </c>
      <c r="AT670" s="123">
        <f>SUM(AT671)</f>
        <v>0</v>
      </c>
      <c r="AU670" s="123">
        <f>SUM(AU671)</f>
        <v>0</v>
      </c>
      <c r="AV670" s="123">
        <f>SUM(AV671)</f>
        <v>0</v>
      </c>
      <c r="AW670" s="121">
        <f>SUM(AW671)</f>
        <v>0</v>
      </c>
      <c r="AX670" s="39"/>
    </row>
    <row r="671" spans="1:50" ht="12.75" customHeight="1">
      <c r="A671" s="119"/>
      <c r="B671" s="126"/>
      <c r="C671" s="119"/>
      <c r="D671" s="61"/>
      <c r="E671" s="61"/>
      <c r="F671" s="61"/>
      <c r="G671" s="61"/>
      <c r="H671" s="61"/>
      <c r="I671" s="61"/>
      <c r="J671" s="61"/>
      <c r="K671" s="61"/>
      <c r="L671" s="61"/>
      <c r="M671" s="61"/>
      <c r="N671" s="61"/>
      <c r="O671" s="61"/>
      <c r="P671" s="61"/>
      <c r="Q671" s="61"/>
      <c r="R671" s="61"/>
      <c r="S671" s="61"/>
      <c r="T671" s="61"/>
      <c r="U671" s="61"/>
      <c r="V671" s="61"/>
      <c r="W671" s="61"/>
      <c r="X671" s="61"/>
      <c r="Y671" s="61"/>
      <c r="Z671" s="61"/>
      <c r="AA671" s="81"/>
      <c r="AB671" s="61"/>
      <c r="AC671" s="61"/>
      <c r="AD671" s="61"/>
      <c r="AE671" s="125"/>
      <c r="AF671" s="121"/>
      <c r="AG671" s="121"/>
      <c r="AH671" s="121"/>
      <c r="AI671" s="121"/>
      <c r="AJ671" s="121"/>
      <c r="AK671" s="123"/>
      <c r="AL671" s="123"/>
      <c r="AM671" s="123"/>
      <c r="AN671" s="123"/>
      <c r="AO671" s="123"/>
      <c r="AP671" s="123"/>
      <c r="AQ671" s="123"/>
      <c r="AR671" s="123"/>
      <c r="AS671" s="123"/>
      <c r="AT671" s="123"/>
      <c r="AU671" s="123"/>
      <c r="AV671" s="123"/>
      <c r="AW671" s="121"/>
      <c r="AX671" s="39"/>
    </row>
    <row r="672" spans="1:50" ht="12.75" customHeight="1">
      <c r="A672" s="119" t="s">
        <v>640</v>
      </c>
      <c r="B672" s="126" t="s">
        <v>485</v>
      </c>
      <c r="C672" s="119">
        <v>4710</v>
      </c>
      <c r="D672" s="61"/>
      <c r="E672" s="61"/>
      <c r="F672" s="61"/>
      <c r="G672" s="61"/>
      <c r="H672" s="61"/>
      <c r="I672" s="61"/>
      <c r="J672" s="61"/>
      <c r="K672" s="61"/>
      <c r="L672" s="61"/>
      <c r="M672" s="61"/>
      <c r="N672" s="61"/>
      <c r="O672" s="61"/>
      <c r="P672" s="61"/>
      <c r="Q672" s="61"/>
      <c r="R672" s="61"/>
      <c r="S672" s="61"/>
      <c r="T672" s="61"/>
      <c r="U672" s="61"/>
      <c r="V672" s="61"/>
      <c r="W672" s="61"/>
      <c r="X672" s="61"/>
      <c r="Y672" s="61"/>
      <c r="Z672" s="61"/>
      <c r="AA672" s="81"/>
      <c r="AB672" s="61"/>
      <c r="AC672" s="61"/>
      <c r="AD672" s="61"/>
      <c r="AE672" s="125"/>
      <c r="AF672" s="121">
        <f>SUM(AF673:AF674)</f>
        <v>0</v>
      </c>
      <c r="AG672" s="121">
        <f>SUM(AG673:AG674)</f>
        <v>0</v>
      </c>
      <c r="AH672" s="121">
        <f>SUM(AH673:AH674)</f>
        <v>0</v>
      </c>
      <c r="AI672" s="121">
        <f>SUM(AI673:AI674)</f>
        <v>0</v>
      </c>
      <c r="AJ672" s="121">
        <f>SUM(AJ673:AJ674)</f>
        <v>0</v>
      </c>
      <c r="AK672" s="123">
        <f>SUM(AK673:AK674)</f>
        <v>0</v>
      </c>
      <c r="AL672" s="123">
        <f>SUM(AL673:AL674)</f>
        <v>0</v>
      </c>
      <c r="AM672" s="123">
        <f>SUM(AM673:AM674)</f>
        <v>0</v>
      </c>
      <c r="AN672" s="123">
        <f>SUM(AN673:AN674)</f>
        <v>0</v>
      </c>
      <c r="AO672" s="123">
        <f>SUM(AO673:AO674)</f>
        <v>0</v>
      </c>
      <c r="AP672" s="123">
        <f>SUM(AP673:AP674)</f>
        <v>0</v>
      </c>
      <c r="AQ672" s="123">
        <f>SUM(AQ673:AQ674)</f>
        <v>0</v>
      </c>
      <c r="AR672" s="123">
        <f>SUM(AR673:AR674)</f>
        <v>0</v>
      </c>
      <c r="AS672" s="123">
        <f>SUM(AS673:AS674)</f>
        <v>0</v>
      </c>
      <c r="AT672" s="123">
        <f>SUM(AT673:AT674)</f>
        <v>0</v>
      </c>
      <c r="AU672" s="123">
        <f>SUM(AU673:AU674)</f>
        <v>0</v>
      </c>
      <c r="AV672" s="123">
        <f>SUM(AV673:AV674)</f>
        <v>0</v>
      </c>
      <c r="AW672" s="121">
        <f>SUM(AW673:AW674)</f>
        <v>0</v>
      </c>
      <c r="AX672" s="39"/>
    </row>
    <row r="673" spans="1:50" ht="12.75" customHeight="1">
      <c r="A673" s="119"/>
      <c r="B673" s="126"/>
      <c r="C673" s="119"/>
      <c r="D673" s="61"/>
      <c r="E673" s="61"/>
      <c r="F673" s="61"/>
      <c r="G673" s="61"/>
      <c r="H673" s="61"/>
      <c r="I673" s="61"/>
      <c r="J673" s="61"/>
      <c r="K673" s="61"/>
      <c r="L673" s="61"/>
      <c r="M673" s="61"/>
      <c r="N673" s="61"/>
      <c r="O673" s="61"/>
      <c r="P673" s="61"/>
      <c r="Q673" s="61"/>
      <c r="R673" s="61"/>
      <c r="S673" s="61"/>
      <c r="T673" s="61"/>
      <c r="U673" s="61"/>
      <c r="V673" s="61"/>
      <c r="W673" s="61"/>
      <c r="X673" s="61"/>
      <c r="Y673" s="61"/>
      <c r="Z673" s="61"/>
      <c r="AA673" s="81"/>
      <c r="AB673" s="61"/>
      <c r="AC673" s="61"/>
      <c r="AD673" s="61"/>
      <c r="AE673" s="125"/>
      <c r="AF673" s="121"/>
      <c r="AG673" s="121"/>
      <c r="AH673" s="121"/>
      <c r="AI673" s="121"/>
      <c r="AJ673" s="121"/>
      <c r="AK673" s="123"/>
      <c r="AL673" s="123"/>
      <c r="AM673" s="123"/>
      <c r="AN673" s="123"/>
      <c r="AO673" s="123"/>
      <c r="AP673" s="123"/>
      <c r="AQ673" s="123"/>
      <c r="AR673" s="123"/>
      <c r="AS673" s="123"/>
      <c r="AT673" s="123"/>
      <c r="AU673" s="123"/>
      <c r="AV673" s="123"/>
      <c r="AW673" s="121"/>
      <c r="AX673" s="39"/>
    </row>
    <row r="674" spans="1:50" ht="12.75" customHeight="1">
      <c r="A674" s="119"/>
      <c r="B674" s="126"/>
      <c r="C674" s="119"/>
      <c r="D674" s="61"/>
      <c r="E674" s="61"/>
      <c r="F674" s="61"/>
      <c r="G674" s="61"/>
      <c r="H674" s="61"/>
      <c r="I674" s="61"/>
      <c r="J674" s="61"/>
      <c r="K674" s="61"/>
      <c r="L674" s="61"/>
      <c r="M674" s="61"/>
      <c r="N674" s="61"/>
      <c r="O674" s="61"/>
      <c r="P674" s="61"/>
      <c r="Q674" s="61"/>
      <c r="R674" s="61"/>
      <c r="S674" s="61"/>
      <c r="T674" s="61"/>
      <c r="U674" s="61"/>
      <c r="V674" s="61"/>
      <c r="W674" s="61"/>
      <c r="X674" s="61"/>
      <c r="Y674" s="61"/>
      <c r="Z674" s="61"/>
      <c r="AA674" s="81"/>
      <c r="AB674" s="61"/>
      <c r="AC674" s="61"/>
      <c r="AD674" s="61"/>
      <c r="AE674" s="125"/>
      <c r="AF674" s="121"/>
      <c r="AG674" s="121"/>
      <c r="AH674" s="121"/>
      <c r="AI674" s="121"/>
      <c r="AJ674" s="121"/>
      <c r="AK674" s="123"/>
      <c r="AL674" s="123"/>
      <c r="AM674" s="123"/>
      <c r="AN674" s="123"/>
      <c r="AO674" s="123"/>
      <c r="AP674" s="123"/>
      <c r="AQ674" s="123"/>
      <c r="AR674" s="123"/>
      <c r="AS674" s="123"/>
      <c r="AT674" s="123"/>
      <c r="AU674" s="123"/>
      <c r="AV674" s="123"/>
      <c r="AW674" s="121"/>
      <c r="AX674" s="39"/>
    </row>
    <row r="675" spans="1:50" ht="12.75" customHeight="1">
      <c r="A675" s="119" t="s">
        <v>641</v>
      </c>
      <c r="B675" s="126" t="s">
        <v>487</v>
      </c>
      <c r="C675" s="119">
        <v>4711</v>
      </c>
      <c r="D675" s="61"/>
      <c r="E675" s="61"/>
      <c r="F675" s="61"/>
      <c r="G675" s="61"/>
      <c r="H675" s="61"/>
      <c r="I675" s="61"/>
      <c r="J675" s="61"/>
      <c r="K675" s="61"/>
      <c r="L675" s="61"/>
      <c r="M675" s="61"/>
      <c r="N675" s="61"/>
      <c r="O675" s="61"/>
      <c r="P675" s="61"/>
      <c r="Q675" s="61"/>
      <c r="R675" s="61"/>
      <c r="S675" s="61"/>
      <c r="T675" s="61"/>
      <c r="U675" s="61"/>
      <c r="V675" s="61"/>
      <c r="W675" s="61"/>
      <c r="X675" s="61"/>
      <c r="Y675" s="61"/>
      <c r="Z675" s="61"/>
      <c r="AA675" s="81"/>
      <c r="AB675" s="61"/>
      <c r="AC675" s="61"/>
      <c r="AD675" s="61"/>
      <c r="AE675" s="125"/>
      <c r="AF675" s="121">
        <f>SUM(AF676:AF677)</f>
        <v>0</v>
      </c>
      <c r="AG675" s="121">
        <f>SUM(AG676:AG677)</f>
        <v>0</v>
      </c>
      <c r="AH675" s="121">
        <f>SUM(AH676:AH677)</f>
        <v>0</v>
      </c>
      <c r="AI675" s="121">
        <f>SUM(AI676:AI677)</f>
        <v>0</v>
      </c>
      <c r="AJ675" s="121">
        <f>SUM(AJ676:AJ677)</f>
        <v>0</v>
      </c>
      <c r="AK675" s="123">
        <f>SUM(AK676:AK677)</f>
        <v>0</v>
      </c>
      <c r="AL675" s="123">
        <f>SUM(AL676:AL677)</f>
        <v>0</v>
      </c>
      <c r="AM675" s="123">
        <f>SUM(AM676:AM677)</f>
        <v>0</v>
      </c>
      <c r="AN675" s="123">
        <f>SUM(AN676:AN677)</f>
        <v>0</v>
      </c>
      <c r="AO675" s="123">
        <f>SUM(AO676:AO677)</f>
        <v>0</v>
      </c>
      <c r="AP675" s="123">
        <f>SUM(AP676:AP677)</f>
        <v>0</v>
      </c>
      <c r="AQ675" s="123">
        <f>SUM(AQ676:AQ677)</f>
        <v>0</v>
      </c>
      <c r="AR675" s="123">
        <f>SUM(AR676:AR677)</f>
        <v>0</v>
      </c>
      <c r="AS675" s="123">
        <f>SUM(AS676:AS677)</f>
        <v>0</v>
      </c>
      <c r="AT675" s="123">
        <f>SUM(AT676:AT677)</f>
        <v>0</v>
      </c>
      <c r="AU675" s="123">
        <f>SUM(AU676:AU677)</f>
        <v>0</v>
      </c>
      <c r="AV675" s="123">
        <f>SUM(AV676:AV677)</f>
        <v>0</v>
      </c>
      <c r="AW675" s="121">
        <f>SUM(AW676:AW677)</f>
        <v>0</v>
      </c>
      <c r="AX675" s="39"/>
    </row>
    <row r="676" spans="1:50" ht="12.75" customHeight="1">
      <c r="A676" s="119"/>
      <c r="B676" s="126"/>
      <c r="C676" s="119"/>
      <c r="D676" s="61"/>
      <c r="E676" s="61"/>
      <c r="F676" s="61"/>
      <c r="G676" s="61"/>
      <c r="H676" s="61"/>
      <c r="I676" s="61"/>
      <c r="J676" s="61"/>
      <c r="K676" s="61"/>
      <c r="L676" s="61"/>
      <c r="M676" s="61"/>
      <c r="N676" s="61"/>
      <c r="O676" s="61"/>
      <c r="P676" s="61"/>
      <c r="Q676" s="61"/>
      <c r="R676" s="61"/>
      <c r="S676" s="61"/>
      <c r="T676" s="61"/>
      <c r="U676" s="61"/>
      <c r="V676" s="61"/>
      <c r="W676" s="61"/>
      <c r="X676" s="61"/>
      <c r="Y676" s="61"/>
      <c r="Z676" s="61"/>
      <c r="AA676" s="81"/>
      <c r="AB676" s="61"/>
      <c r="AC676" s="61"/>
      <c r="AD676" s="61"/>
      <c r="AE676" s="125"/>
      <c r="AF676" s="121"/>
      <c r="AG676" s="121"/>
      <c r="AH676" s="121"/>
      <c r="AI676" s="121"/>
      <c r="AJ676" s="121"/>
      <c r="AK676" s="123"/>
      <c r="AL676" s="123"/>
      <c r="AM676" s="123"/>
      <c r="AN676" s="123"/>
      <c r="AO676" s="123"/>
      <c r="AP676" s="123"/>
      <c r="AQ676" s="123"/>
      <c r="AR676" s="123"/>
      <c r="AS676" s="123"/>
      <c r="AT676" s="123"/>
      <c r="AU676" s="123"/>
      <c r="AV676" s="123"/>
      <c r="AW676" s="121"/>
      <c r="AX676" s="39"/>
    </row>
    <row r="677" spans="1:50" ht="12.75" customHeight="1">
      <c r="A677" s="119"/>
      <c r="B677" s="126"/>
      <c r="C677" s="119"/>
      <c r="D677" s="61"/>
      <c r="E677" s="61"/>
      <c r="F677" s="61"/>
      <c r="G677" s="61"/>
      <c r="H677" s="61"/>
      <c r="I677" s="61"/>
      <c r="J677" s="61"/>
      <c r="K677" s="61"/>
      <c r="L677" s="61"/>
      <c r="M677" s="61"/>
      <c r="N677" s="61"/>
      <c r="O677" s="61"/>
      <c r="P677" s="61"/>
      <c r="Q677" s="61"/>
      <c r="R677" s="61"/>
      <c r="S677" s="61"/>
      <c r="T677" s="61"/>
      <c r="U677" s="61"/>
      <c r="V677" s="61"/>
      <c r="W677" s="61"/>
      <c r="X677" s="61"/>
      <c r="Y677" s="61"/>
      <c r="Z677" s="61"/>
      <c r="AA677" s="81"/>
      <c r="AB677" s="61"/>
      <c r="AC677" s="61"/>
      <c r="AD677" s="61"/>
      <c r="AE677" s="125"/>
      <c r="AF677" s="121"/>
      <c r="AG677" s="121"/>
      <c r="AH677" s="121"/>
      <c r="AI677" s="121"/>
      <c r="AJ677" s="121"/>
      <c r="AK677" s="123"/>
      <c r="AL677" s="123"/>
      <c r="AM677" s="123"/>
      <c r="AN677" s="123"/>
      <c r="AO677" s="123"/>
      <c r="AP677" s="123"/>
      <c r="AQ677" s="123"/>
      <c r="AR677" s="123"/>
      <c r="AS677" s="123"/>
      <c r="AT677" s="123"/>
      <c r="AU677" s="123"/>
      <c r="AV677" s="123"/>
      <c r="AW677" s="121"/>
      <c r="AX677" s="39"/>
    </row>
    <row r="678" spans="1:50" ht="12.75" customHeight="1">
      <c r="A678" s="119" t="s">
        <v>642</v>
      </c>
      <c r="B678" s="126" t="s">
        <v>493</v>
      </c>
      <c r="C678" s="119">
        <v>4712</v>
      </c>
      <c r="D678" s="61"/>
      <c r="E678" s="61"/>
      <c r="F678" s="61"/>
      <c r="G678" s="61"/>
      <c r="H678" s="61"/>
      <c r="I678" s="61"/>
      <c r="J678" s="61"/>
      <c r="K678" s="61"/>
      <c r="L678" s="61"/>
      <c r="M678" s="61"/>
      <c r="N678" s="61"/>
      <c r="O678" s="61"/>
      <c r="P678" s="61"/>
      <c r="Q678" s="61"/>
      <c r="R678" s="61"/>
      <c r="S678" s="61"/>
      <c r="T678" s="61"/>
      <c r="U678" s="61"/>
      <c r="V678" s="61"/>
      <c r="W678" s="61"/>
      <c r="X678" s="61"/>
      <c r="Y678" s="61"/>
      <c r="Z678" s="61"/>
      <c r="AA678" s="81"/>
      <c r="AB678" s="61"/>
      <c r="AC678" s="61"/>
      <c r="AD678" s="61"/>
      <c r="AE678" s="125"/>
      <c r="AF678" s="121">
        <f>SUM(AF679)</f>
        <v>0</v>
      </c>
      <c r="AG678" s="121">
        <f>SUM(AG679)</f>
        <v>0</v>
      </c>
      <c r="AH678" s="121">
        <f>SUM(AH679)</f>
        <v>0</v>
      </c>
      <c r="AI678" s="121">
        <f>SUM(AI679)</f>
        <v>0</v>
      </c>
      <c r="AJ678" s="121">
        <f>SUM(AJ679)</f>
        <v>0</v>
      </c>
      <c r="AK678" s="123">
        <f>SUM(AK679)</f>
        <v>0</v>
      </c>
      <c r="AL678" s="123">
        <f>SUM(AL679)</f>
        <v>0</v>
      </c>
      <c r="AM678" s="123">
        <f>SUM(AM679)</f>
        <v>0</v>
      </c>
      <c r="AN678" s="123">
        <f>SUM(AN679)</f>
        <v>0</v>
      </c>
      <c r="AO678" s="123">
        <f>SUM(AO679)</f>
        <v>0</v>
      </c>
      <c r="AP678" s="123">
        <f>SUM(AP679)</f>
        <v>0</v>
      </c>
      <c r="AQ678" s="123">
        <f>SUM(AQ679)</f>
        <v>0</v>
      </c>
      <c r="AR678" s="123">
        <f>SUM(AR679)</f>
        <v>0</v>
      </c>
      <c r="AS678" s="123">
        <f>SUM(AS679)</f>
        <v>0</v>
      </c>
      <c r="AT678" s="123">
        <f>SUM(AT679)</f>
        <v>0</v>
      </c>
      <c r="AU678" s="123">
        <f>SUM(AU679)</f>
        <v>0</v>
      </c>
      <c r="AV678" s="123">
        <f>SUM(AV679)</f>
        <v>0</v>
      </c>
      <c r="AW678" s="121">
        <f>SUM(AW679)</f>
        <v>0</v>
      </c>
      <c r="AX678" s="39"/>
    </row>
    <row r="679" spans="1:50" ht="12.75" customHeight="1">
      <c r="A679" s="119"/>
      <c r="B679" s="126"/>
      <c r="C679" s="119"/>
      <c r="D679" s="61"/>
      <c r="E679" s="61"/>
      <c r="F679" s="61"/>
      <c r="G679" s="61"/>
      <c r="H679" s="61"/>
      <c r="I679" s="61"/>
      <c r="J679" s="61"/>
      <c r="K679" s="61"/>
      <c r="L679" s="61"/>
      <c r="M679" s="61"/>
      <c r="N679" s="61"/>
      <c r="O679" s="61"/>
      <c r="P679" s="61"/>
      <c r="Q679" s="61"/>
      <c r="R679" s="61"/>
      <c r="S679" s="61"/>
      <c r="T679" s="61"/>
      <c r="U679" s="61"/>
      <c r="V679" s="61"/>
      <c r="W679" s="61"/>
      <c r="X679" s="61"/>
      <c r="Y679" s="61"/>
      <c r="Z679" s="61"/>
      <c r="AA679" s="81"/>
      <c r="AB679" s="61"/>
      <c r="AC679" s="61"/>
      <c r="AD679" s="61"/>
      <c r="AE679" s="125"/>
      <c r="AF679" s="121"/>
      <c r="AG679" s="121"/>
      <c r="AH679" s="121"/>
      <c r="AI679" s="121"/>
      <c r="AJ679" s="121"/>
      <c r="AK679" s="123"/>
      <c r="AL679" s="123"/>
      <c r="AM679" s="123"/>
      <c r="AN679" s="123"/>
      <c r="AO679" s="123"/>
      <c r="AP679" s="123"/>
      <c r="AQ679" s="123"/>
      <c r="AR679" s="123"/>
      <c r="AS679" s="123"/>
      <c r="AT679" s="123"/>
      <c r="AU679" s="123"/>
      <c r="AV679" s="123"/>
      <c r="AW679" s="121"/>
      <c r="AX679" s="39"/>
    </row>
    <row r="680" spans="1:50" ht="12.75" customHeight="1">
      <c r="A680" s="119" t="s">
        <v>643</v>
      </c>
      <c r="B680" s="126" t="s">
        <v>496</v>
      </c>
      <c r="C680" s="119">
        <v>4713</v>
      </c>
      <c r="D680" s="61"/>
      <c r="E680" s="61"/>
      <c r="F680" s="61"/>
      <c r="G680" s="61"/>
      <c r="H680" s="61"/>
      <c r="I680" s="61"/>
      <c r="J680" s="61"/>
      <c r="K680" s="61"/>
      <c r="L680" s="61"/>
      <c r="M680" s="61"/>
      <c r="N680" s="61"/>
      <c r="O680" s="61"/>
      <c r="P680" s="61"/>
      <c r="Q680" s="61"/>
      <c r="R680" s="61"/>
      <c r="S680" s="61"/>
      <c r="T680" s="61"/>
      <c r="U680" s="61"/>
      <c r="V680" s="61"/>
      <c r="W680" s="61"/>
      <c r="X680" s="61"/>
      <c r="Y680" s="61"/>
      <c r="Z680" s="61"/>
      <c r="AA680" s="81"/>
      <c r="AB680" s="61"/>
      <c r="AC680" s="61"/>
      <c r="AD680" s="61"/>
      <c r="AE680" s="125"/>
      <c r="AF680" s="121">
        <f>SUM(AF681)</f>
        <v>0</v>
      </c>
      <c r="AG680" s="121">
        <f>SUM(AG681)</f>
        <v>0</v>
      </c>
      <c r="AH680" s="121">
        <f>SUM(AH681)</f>
        <v>0</v>
      </c>
      <c r="AI680" s="121">
        <f>SUM(AI681)</f>
        <v>0</v>
      </c>
      <c r="AJ680" s="121">
        <f>SUM(AJ681)</f>
        <v>0</v>
      </c>
      <c r="AK680" s="123">
        <f>SUM(AK681)</f>
        <v>0</v>
      </c>
      <c r="AL680" s="123">
        <f>SUM(AL681)</f>
        <v>0</v>
      </c>
      <c r="AM680" s="123">
        <f>SUM(AM681)</f>
        <v>0</v>
      </c>
      <c r="AN680" s="123">
        <f>SUM(AN681)</f>
        <v>0</v>
      </c>
      <c r="AO680" s="123">
        <f>SUM(AO681)</f>
        <v>0</v>
      </c>
      <c r="AP680" s="123">
        <f>SUM(AP681)</f>
        <v>0</v>
      </c>
      <c r="AQ680" s="123">
        <f>SUM(AQ681)</f>
        <v>0</v>
      </c>
      <c r="AR680" s="123">
        <f>SUM(AR681)</f>
        <v>0</v>
      </c>
      <c r="AS680" s="123">
        <f>SUM(AS681)</f>
        <v>0</v>
      </c>
      <c r="AT680" s="123">
        <f>SUM(AT681)</f>
        <v>0</v>
      </c>
      <c r="AU680" s="123">
        <f>SUM(AU681)</f>
        <v>0</v>
      </c>
      <c r="AV680" s="123">
        <f>SUM(AV681)</f>
        <v>0</v>
      </c>
      <c r="AW680" s="121">
        <f>SUM(AW681)</f>
        <v>0</v>
      </c>
      <c r="AX680" s="39"/>
    </row>
    <row r="681" spans="1:50" ht="12.75" customHeight="1">
      <c r="A681" s="119"/>
      <c r="B681" s="126"/>
      <c r="C681" s="119"/>
      <c r="D681" s="61"/>
      <c r="E681" s="61"/>
      <c r="F681" s="61"/>
      <c r="G681" s="61"/>
      <c r="H681" s="61"/>
      <c r="I681" s="61"/>
      <c r="J681" s="61"/>
      <c r="K681" s="61"/>
      <c r="L681" s="61"/>
      <c r="M681" s="61"/>
      <c r="N681" s="61"/>
      <c r="O681" s="61"/>
      <c r="P681" s="61"/>
      <c r="Q681" s="61"/>
      <c r="R681" s="61"/>
      <c r="S681" s="61"/>
      <c r="T681" s="61"/>
      <c r="U681" s="61"/>
      <c r="V681" s="61"/>
      <c r="W681" s="61"/>
      <c r="X681" s="61"/>
      <c r="Y681" s="61"/>
      <c r="Z681" s="61"/>
      <c r="AA681" s="81"/>
      <c r="AB681" s="61"/>
      <c r="AC681" s="61"/>
      <c r="AD681" s="61"/>
      <c r="AE681" s="125"/>
      <c r="AF681" s="121"/>
      <c r="AG681" s="121"/>
      <c r="AH681" s="121"/>
      <c r="AI681" s="121"/>
      <c r="AJ681" s="121"/>
      <c r="AK681" s="123"/>
      <c r="AL681" s="123"/>
      <c r="AM681" s="123"/>
      <c r="AN681" s="123"/>
      <c r="AO681" s="123"/>
      <c r="AP681" s="123"/>
      <c r="AQ681" s="123"/>
      <c r="AR681" s="123"/>
      <c r="AS681" s="123"/>
      <c r="AT681" s="123"/>
      <c r="AU681" s="123"/>
      <c r="AV681" s="123"/>
      <c r="AW681" s="121"/>
      <c r="AX681" s="39"/>
    </row>
    <row r="682" spans="1:50" ht="12.75" customHeight="1">
      <c r="A682" s="119" t="s">
        <v>644</v>
      </c>
      <c r="B682" s="126" t="s">
        <v>499</v>
      </c>
      <c r="C682" s="119">
        <v>4714</v>
      </c>
      <c r="D682" s="61"/>
      <c r="E682" s="61"/>
      <c r="F682" s="61"/>
      <c r="G682" s="61"/>
      <c r="H682" s="61"/>
      <c r="I682" s="61"/>
      <c r="J682" s="61"/>
      <c r="K682" s="61"/>
      <c r="L682" s="61"/>
      <c r="M682" s="61"/>
      <c r="N682" s="61"/>
      <c r="O682" s="61"/>
      <c r="P682" s="61"/>
      <c r="Q682" s="61"/>
      <c r="R682" s="61"/>
      <c r="S682" s="61"/>
      <c r="T682" s="61"/>
      <c r="U682" s="61"/>
      <c r="V682" s="61"/>
      <c r="W682" s="61"/>
      <c r="X682" s="61"/>
      <c r="Y682" s="61"/>
      <c r="Z682" s="61"/>
      <c r="AA682" s="81"/>
      <c r="AB682" s="61"/>
      <c r="AC682" s="61"/>
      <c r="AD682" s="61"/>
      <c r="AE682" s="125"/>
      <c r="AF682" s="121">
        <f>SUM(AF683)</f>
        <v>0</v>
      </c>
      <c r="AG682" s="121">
        <f>SUM(AG683)</f>
        <v>0</v>
      </c>
      <c r="AH682" s="121">
        <f>SUM(AH683)</f>
        <v>0</v>
      </c>
      <c r="AI682" s="121">
        <f>SUM(AI683)</f>
        <v>0</v>
      </c>
      <c r="AJ682" s="121">
        <f>SUM(AJ683)</f>
        <v>0</v>
      </c>
      <c r="AK682" s="123">
        <f>SUM(AK683)</f>
        <v>0</v>
      </c>
      <c r="AL682" s="123">
        <f>SUM(AL683)</f>
        <v>0</v>
      </c>
      <c r="AM682" s="123">
        <f>SUM(AM683)</f>
        <v>0</v>
      </c>
      <c r="AN682" s="123">
        <f>SUM(AN683)</f>
        <v>0</v>
      </c>
      <c r="AO682" s="123">
        <f>SUM(AO683)</f>
        <v>0</v>
      </c>
      <c r="AP682" s="123">
        <f>SUM(AP683)</f>
        <v>0</v>
      </c>
      <c r="AQ682" s="123">
        <f>SUM(AQ683)</f>
        <v>0</v>
      </c>
      <c r="AR682" s="123">
        <f>SUM(AR683)</f>
        <v>0</v>
      </c>
      <c r="AS682" s="123">
        <f>SUM(AS683)</f>
        <v>0</v>
      </c>
      <c r="AT682" s="123">
        <f>SUM(AT683)</f>
        <v>0</v>
      </c>
      <c r="AU682" s="123">
        <f>SUM(AU683)</f>
        <v>0</v>
      </c>
      <c r="AV682" s="123">
        <f>SUM(AV683)</f>
        <v>0</v>
      </c>
      <c r="AW682" s="121">
        <f>SUM(AW683)</f>
        <v>0</v>
      </c>
      <c r="AX682" s="39"/>
    </row>
    <row r="683" spans="1:50" ht="12.75" customHeight="1">
      <c r="A683" s="119"/>
      <c r="B683" s="126"/>
      <c r="C683" s="119"/>
      <c r="D683" s="61"/>
      <c r="E683" s="61"/>
      <c r="F683" s="61"/>
      <c r="G683" s="61"/>
      <c r="H683" s="61"/>
      <c r="I683" s="61"/>
      <c r="J683" s="61"/>
      <c r="K683" s="61"/>
      <c r="L683" s="61"/>
      <c r="M683" s="61"/>
      <c r="N683" s="61"/>
      <c r="O683" s="61"/>
      <c r="P683" s="61"/>
      <c r="Q683" s="61"/>
      <c r="R683" s="61"/>
      <c r="S683" s="61"/>
      <c r="T683" s="61"/>
      <c r="U683" s="61"/>
      <c r="V683" s="61"/>
      <c r="W683" s="61"/>
      <c r="X683" s="61"/>
      <c r="Y683" s="61"/>
      <c r="Z683" s="61"/>
      <c r="AA683" s="81"/>
      <c r="AB683" s="61"/>
      <c r="AC683" s="61"/>
      <c r="AD683" s="61"/>
      <c r="AE683" s="125"/>
      <c r="AF683" s="121"/>
      <c r="AG683" s="121"/>
      <c r="AH683" s="121"/>
      <c r="AI683" s="121"/>
      <c r="AJ683" s="121"/>
      <c r="AK683" s="123"/>
      <c r="AL683" s="123"/>
      <c r="AM683" s="123"/>
      <c r="AN683" s="123"/>
      <c r="AO683" s="123"/>
      <c r="AP683" s="123"/>
      <c r="AQ683" s="123"/>
      <c r="AR683" s="123"/>
      <c r="AS683" s="123"/>
      <c r="AT683" s="123"/>
      <c r="AU683" s="123"/>
      <c r="AV683" s="123"/>
      <c r="AW683" s="121"/>
      <c r="AX683" s="39"/>
    </row>
    <row r="684" spans="1:50" ht="26.25" customHeight="1">
      <c r="A684" s="119" t="s">
        <v>645</v>
      </c>
      <c r="B684" s="126" t="s">
        <v>503</v>
      </c>
      <c r="C684" s="119">
        <v>4715</v>
      </c>
      <c r="D684" s="61"/>
      <c r="E684" s="61"/>
      <c r="F684" s="61"/>
      <c r="G684" s="61"/>
      <c r="H684" s="61"/>
      <c r="I684" s="61"/>
      <c r="J684" s="61"/>
      <c r="K684" s="61"/>
      <c r="L684" s="61"/>
      <c r="M684" s="61"/>
      <c r="N684" s="61"/>
      <c r="O684" s="61"/>
      <c r="P684" s="61"/>
      <c r="Q684" s="61"/>
      <c r="R684" s="61"/>
      <c r="S684" s="61"/>
      <c r="T684" s="61"/>
      <c r="U684" s="61"/>
      <c r="V684" s="61"/>
      <c r="W684" s="61"/>
      <c r="X684" s="61"/>
      <c r="Y684" s="61"/>
      <c r="Z684" s="61"/>
      <c r="AA684" s="81"/>
      <c r="AB684" s="61"/>
      <c r="AC684" s="61"/>
      <c r="AD684" s="61"/>
      <c r="AE684" s="125"/>
      <c r="AF684" s="121">
        <f>SUM(AF685:AF686)</f>
        <v>0</v>
      </c>
      <c r="AG684" s="121">
        <f>SUM(AG685:AG686)</f>
        <v>0</v>
      </c>
      <c r="AH684" s="121">
        <f>SUM(AH685:AH686)</f>
        <v>0</v>
      </c>
      <c r="AI684" s="121">
        <f>SUM(AI685:AI686)</f>
        <v>0</v>
      </c>
      <c r="AJ684" s="121">
        <f>SUM(AJ685:AJ686)</f>
        <v>0</v>
      </c>
      <c r="AK684" s="123">
        <f>SUM(AK685:AK686)</f>
        <v>0</v>
      </c>
      <c r="AL684" s="123">
        <f>SUM(AL685:AL686)</f>
        <v>0</v>
      </c>
      <c r="AM684" s="123">
        <f>SUM(AM685:AM686)</f>
        <v>0</v>
      </c>
      <c r="AN684" s="123">
        <f>SUM(AN685:AN686)</f>
        <v>0</v>
      </c>
      <c r="AO684" s="123">
        <f>SUM(AO685:AO686)</f>
        <v>0</v>
      </c>
      <c r="AP684" s="123">
        <f>SUM(AP685:AP686)</f>
        <v>0</v>
      </c>
      <c r="AQ684" s="123">
        <f>SUM(AQ685:AQ686)</f>
        <v>0</v>
      </c>
      <c r="AR684" s="123">
        <f>SUM(AR685:AR686)</f>
        <v>0</v>
      </c>
      <c r="AS684" s="123">
        <f>SUM(AS685:AS686)</f>
        <v>0</v>
      </c>
      <c r="AT684" s="123">
        <f>SUM(AT685:AT686)</f>
        <v>0</v>
      </c>
      <c r="AU684" s="123">
        <f>SUM(AU685:AU686)</f>
        <v>0</v>
      </c>
      <c r="AV684" s="123">
        <f>SUM(AV685:AV686)</f>
        <v>0</v>
      </c>
      <c r="AW684" s="121">
        <f>SUM(AW685:AW686)</f>
        <v>0</v>
      </c>
      <c r="AX684" s="39"/>
    </row>
    <row r="685" spans="1:50" ht="12.75" customHeight="1">
      <c r="A685" s="119"/>
      <c r="B685" s="126"/>
      <c r="C685" s="119"/>
      <c r="D685" s="61"/>
      <c r="E685" s="61"/>
      <c r="F685" s="61"/>
      <c r="G685" s="61"/>
      <c r="H685" s="61"/>
      <c r="I685" s="61"/>
      <c r="J685" s="61"/>
      <c r="K685" s="61"/>
      <c r="L685" s="61"/>
      <c r="M685" s="61"/>
      <c r="N685" s="61"/>
      <c r="O685" s="61"/>
      <c r="P685" s="61"/>
      <c r="Q685" s="61"/>
      <c r="R685" s="61"/>
      <c r="S685" s="61"/>
      <c r="T685" s="61"/>
      <c r="U685" s="61"/>
      <c r="V685" s="61"/>
      <c r="W685" s="61"/>
      <c r="X685" s="61"/>
      <c r="Y685" s="61"/>
      <c r="Z685" s="61"/>
      <c r="AA685" s="81"/>
      <c r="AB685" s="61"/>
      <c r="AC685" s="61"/>
      <c r="AD685" s="61"/>
      <c r="AE685" s="125"/>
      <c r="AF685" s="121"/>
      <c r="AG685" s="121"/>
      <c r="AH685" s="121"/>
      <c r="AI685" s="121"/>
      <c r="AJ685" s="121"/>
      <c r="AK685" s="123"/>
      <c r="AL685" s="123"/>
      <c r="AM685" s="123"/>
      <c r="AN685" s="123"/>
      <c r="AO685" s="123"/>
      <c r="AP685" s="123"/>
      <c r="AQ685" s="123"/>
      <c r="AR685" s="123"/>
      <c r="AS685" s="123"/>
      <c r="AT685" s="123"/>
      <c r="AU685" s="123"/>
      <c r="AV685" s="123"/>
      <c r="AW685" s="121"/>
      <c r="AX685" s="39"/>
    </row>
    <row r="686" spans="1:50" ht="12.75" customHeight="1">
      <c r="A686" s="119"/>
      <c r="B686" s="126"/>
      <c r="C686" s="119"/>
      <c r="D686" s="61"/>
      <c r="E686" s="61"/>
      <c r="F686" s="61"/>
      <c r="G686" s="61"/>
      <c r="H686" s="61"/>
      <c r="I686" s="61"/>
      <c r="J686" s="61"/>
      <c r="K686" s="61"/>
      <c r="L686" s="61"/>
      <c r="M686" s="61"/>
      <c r="N686" s="61"/>
      <c r="O686" s="61"/>
      <c r="P686" s="61"/>
      <c r="Q686" s="61"/>
      <c r="R686" s="61"/>
      <c r="S686" s="61"/>
      <c r="T686" s="61"/>
      <c r="U686" s="61"/>
      <c r="V686" s="61"/>
      <c r="W686" s="61"/>
      <c r="X686" s="61"/>
      <c r="Y686" s="61"/>
      <c r="Z686" s="61"/>
      <c r="AA686" s="81"/>
      <c r="AB686" s="61"/>
      <c r="AC686" s="61"/>
      <c r="AD686" s="61"/>
      <c r="AE686" s="125"/>
      <c r="AF686" s="121"/>
      <c r="AG686" s="121"/>
      <c r="AH686" s="121"/>
      <c r="AI686" s="121"/>
      <c r="AJ686" s="121"/>
      <c r="AK686" s="123"/>
      <c r="AL686" s="123"/>
      <c r="AM686" s="123"/>
      <c r="AN686" s="123"/>
      <c r="AO686" s="123"/>
      <c r="AP686" s="123"/>
      <c r="AQ686" s="123"/>
      <c r="AR686" s="123"/>
      <c r="AS686" s="123"/>
      <c r="AT686" s="123"/>
      <c r="AU686" s="123"/>
      <c r="AV686" s="123"/>
      <c r="AW686" s="121"/>
      <c r="AX686" s="39"/>
    </row>
    <row r="687" spans="1:50" ht="26.25" customHeight="1">
      <c r="A687" s="119" t="s">
        <v>646</v>
      </c>
      <c r="B687" s="126" t="s">
        <v>505</v>
      </c>
      <c r="C687" s="119">
        <v>4716</v>
      </c>
      <c r="D687" s="58" t="s">
        <v>151</v>
      </c>
      <c r="E687" s="58" t="s">
        <v>200</v>
      </c>
      <c r="F687" s="58" t="s">
        <v>201</v>
      </c>
      <c r="G687" s="61"/>
      <c r="H687" s="61"/>
      <c r="I687" s="61"/>
      <c r="J687" s="61"/>
      <c r="K687" s="61"/>
      <c r="L687" s="61"/>
      <c r="M687" s="61"/>
      <c r="N687" s="61"/>
      <c r="O687" s="61"/>
      <c r="P687" s="61"/>
      <c r="Q687" s="61"/>
      <c r="R687" s="61"/>
      <c r="S687" s="61"/>
      <c r="T687" s="61"/>
      <c r="U687" s="61"/>
      <c r="V687" s="61"/>
      <c r="W687" s="61"/>
      <c r="X687" s="61"/>
      <c r="Y687" s="61"/>
      <c r="Z687" s="61"/>
      <c r="AA687" s="81"/>
      <c r="AB687" s="61"/>
      <c r="AC687" s="61"/>
      <c r="AD687" s="61"/>
      <c r="AE687" s="125"/>
      <c r="AF687" s="121">
        <f>SUM(AF688:AF689)</f>
        <v>36201</v>
      </c>
      <c r="AG687" s="121">
        <f>SUM(AG688:AG689)</f>
        <v>36201</v>
      </c>
      <c r="AH687" s="121">
        <f>SUM(AH688:AH689)</f>
        <v>0</v>
      </c>
      <c r="AI687" s="121">
        <f>SUM(AI688:AI689)</f>
        <v>0</v>
      </c>
      <c r="AJ687" s="121">
        <f>SUM(AJ688:AJ689)</f>
        <v>0</v>
      </c>
      <c r="AK687" s="123">
        <f>SUM(AK688:AK689)</f>
        <v>0</v>
      </c>
      <c r="AL687" s="123">
        <f>SUM(AL688:AL689)</f>
        <v>0</v>
      </c>
      <c r="AM687" s="123">
        <f>SUM(AM688:AM689)</f>
        <v>0</v>
      </c>
      <c r="AN687" s="123">
        <f>SUM(AN688:AN689)</f>
        <v>0</v>
      </c>
      <c r="AO687" s="123">
        <f>SUM(AO688:AO689)</f>
        <v>0</v>
      </c>
      <c r="AP687" s="123">
        <f>SUM(AP688:AP689)</f>
        <v>0</v>
      </c>
      <c r="AQ687" s="123">
        <f>SUM(AQ688:AQ689)</f>
        <v>0</v>
      </c>
      <c r="AR687" s="123">
        <f>SUM(AR688:AR689)</f>
        <v>36201</v>
      </c>
      <c r="AS687" s="123">
        <f>SUM(AS688:AS689)</f>
        <v>0</v>
      </c>
      <c r="AT687" s="123">
        <f>SUM(AT688:AT689)</f>
        <v>0</v>
      </c>
      <c r="AU687" s="123">
        <f>SUM(AU688:AU689)</f>
        <v>0</v>
      </c>
      <c r="AV687" s="123">
        <f>SUM(AV688:AV689)</f>
        <v>0</v>
      </c>
      <c r="AW687" s="121">
        <f>SUM(AW688:AW689)</f>
        <v>0</v>
      </c>
      <c r="AX687" s="39"/>
    </row>
    <row r="688" spans="1:50" ht="12.75" customHeight="1">
      <c r="A688" s="119"/>
      <c r="B688" s="126"/>
      <c r="C688" s="119"/>
      <c r="D688" s="61"/>
      <c r="E688" s="61"/>
      <c r="F688" s="61"/>
      <c r="G688" s="61"/>
      <c r="H688" s="61"/>
      <c r="I688" s="61"/>
      <c r="J688" s="61"/>
      <c r="K688" s="61"/>
      <c r="L688" s="61"/>
      <c r="M688" s="61"/>
      <c r="N688" s="61"/>
      <c r="O688" s="61"/>
      <c r="P688" s="61"/>
      <c r="Q688" s="61"/>
      <c r="R688" s="61"/>
      <c r="S688" s="61"/>
      <c r="T688" s="61"/>
      <c r="U688" s="61"/>
      <c r="V688" s="61"/>
      <c r="W688" s="61"/>
      <c r="X688" s="61"/>
      <c r="Y688" s="61"/>
      <c r="Z688" s="61"/>
      <c r="AA688" s="81"/>
      <c r="AB688" s="61"/>
      <c r="AC688" s="61"/>
      <c r="AD688" s="61"/>
      <c r="AE688" s="125" t="s">
        <v>420</v>
      </c>
      <c r="AF688" s="121">
        <v>36201</v>
      </c>
      <c r="AG688" s="121">
        <v>36201</v>
      </c>
      <c r="AH688" s="121"/>
      <c r="AI688" s="121"/>
      <c r="AJ688" s="121"/>
      <c r="AK688" s="123"/>
      <c r="AL688" s="123"/>
      <c r="AM688" s="123"/>
      <c r="AN688" s="123"/>
      <c r="AO688" s="123"/>
      <c r="AP688" s="123"/>
      <c r="AQ688" s="123"/>
      <c r="AR688" s="123">
        <v>36201</v>
      </c>
      <c r="AS688" s="123"/>
      <c r="AT688" s="123"/>
      <c r="AU688" s="123"/>
      <c r="AV688" s="123"/>
      <c r="AW688" s="121"/>
      <c r="AX688" s="39"/>
    </row>
    <row r="689" spans="1:50" ht="12.75" customHeight="1">
      <c r="A689" s="119"/>
      <c r="B689" s="126"/>
      <c r="C689" s="119"/>
      <c r="D689" s="61"/>
      <c r="E689" s="61"/>
      <c r="F689" s="61"/>
      <c r="G689" s="61"/>
      <c r="H689" s="61"/>
      <c r="I689" s="61"/>
      <c r="J689" s="61"/>
      <c r="K689" s="61"/>
      <c r="L689" s="61"/>
      <c r="M689" s="61"/>
      <c r="N689" s="61"/>
      <c r="O689" s="61"/>
      <c r="P689" s="61"/>
      <c r="Q689" s="61"/>
      <c r="R689" s="61"/>
      <c r="S689" s="61"/>
      <c r="T689" s="61"/>
      <c r="U689" s="61"/>
      <c r="V689" s="61"/>
      <c r="W689" s="61"/>
      <c r="X689" s="61"/>
      <c r="Y689" s="61"/>
      <c r="Z689" s="61"/>
      <c r="AA689" s="81"/>
      <c r="AB689" s="61"/>
      <c r="AC689" s="61"/>
      <c r="AD689" s="61"/>
      <c r="AE689" s="125"/>
      <c r="AF689" s="121"/>
      <c r="AG689" s="121"/>
      <c r="AH689" s="121"/>
      <c r="AI689" s="121"/>
      <c r="AJ689" s="121"/>
      <c r="AK689" s="123"/>
      <c r="AL689" s="123"/>
      <c r="AM689" s="123"/>
      <c r="AN689" s="123"/>
      <c r="AO689" s="123"/>
      <c r="AP689" s="123"/>
      <c r="AQ689" s="123"/>
      <c r="AR689" s="123"/>
      <c r="AS689" s="123"/>
      <c r="AT689" s="123"/>
      <c r="AU689" s="123"/>
      <c r="AV689" s="123"/>
      <c r="AW689" s="121"/>
      <c r="AX689" s="39"/>
    </row>
    <row r="690" spans="1:50" ht="54" customHeight="1">
      <c r="A690" s="119" t="s">
        <v>647</v>
      </c>
      <c r="B690" s="126" t="s">
        <v>511</v>
      </c>
      <c r="C690" s="119">
        <v>4717</v>
      </c>
      <c r="D690" s="61"/>
      <c r="E690" s="61"/>
      <c r="F690" s="61"/>
      <c r="G690" s="61"/>
      <c r="H690" s="61"/>
      <c r="I690" s="61"/>
      <c r="J690" s="61"/>
      <c r="K690" s="61"/>
      <c r="L690" s="61"/>
      <c r="M690" s="61"/>
      <c r="N690" s="61"/>
      <c r="O690" s="61"/>
      <c r="P690" s="61"/>
      <c r="Q690" s="61"/>
      <c r="R690" s="61"/>
      <c r="S690" s="61"/>
      <c r="T690" s="61"/>
      <c r="U690" s="61"/>
      <c r="V690" s="61"/>
      <c r="W690" s="61"/>
      <c r="X690" s="61"/>
      <c r="Y690" s="61"/>
      <c r="Z690" s="61"/>
      <c r="AA690" s="81"/>
      <c r="AB690" s="61"/>
      <c r="AC690" s="61"/>
      <c r="AD690" s="61"/>
      <c r="AE690" s="125"/>
      <c r="AF690" s="121">
        <f>SUM(AF691:AF692)</f>
        <v>0</v>
      </c>
      <c r="AG690" s="121">
        <f>SUM(AG691:AG692)</f>
        <v>0</v>
      </c>
      <c r="AH690" s="121">
        <f>SUM(AH691:AH692)</f>
        <v>0</v>
      </c>
      <c r="AI690" s="121">
        <f>SUM(AI691:AI692)</f>
        <v>0</v>
      </c>
      <c r="AJ690" s="121">
        <f>SUM(AJ691:AJ692)</f>
        <v>0</v>
      </c>
      <c r="AK690" s="123">
        <f>SUM(AK691:AK692)</f>
        <v>0</v>
      </c>
      <c r="AL690" s="123">
        <f>SUM(AL691:AL692)</f>
        <v>0</v>
      </c>
      <c r="AM690" s="123">
        <f>SUM(AM691:AM692)</f>
        <v>0</v>
      </c>
      <c r="AN690" s="123">
        <f>SUM(AN691:AN692)</f>
        <v>0</v>
      </c>
      <c r="AO690" s="123">
        <f>SUM(AO691:AO692)</f>
        <v>0</v>
      </c>
      <c r="AP690" s="123">
        <f>SUM(AP691:AP692)</f>
        <v>0</v>
      </c>
      <c r="AQ690" s="123">
        <f>SUM(AQ691:AQ692)</f>
        <v>0</v>
      </c>
      <c r="AR690" s="123">
        <f>SUM(AR691:AR692)</f>
        <v>0</v>
      </c>
      <c r="AS690" s="123">
        <f>SUM(AS691:AS692)</f>
        <v>0</v>
      </c>
      <c r="AT690" s="123">
        <f>SUM(AT691:AT692)</f>
        <v>0</v>
      </c>
      <c r="AU690" s="123">
        <f>SUM(AU691:AU692)</f>
        <v>0</v>
      </c>
      <c r="AV690" s="123">
        <f>SUM(AV691:AV692)</f>
        <v>0</v>
      </c>
      <c r="AW690" s="121">
        <f>SUM(AW691:AW692)</f>
        <v>0</v>
      </c>
      <c r="AX690" s="39"/>
    </row>
    <row r="691" spans="1:50" ht="12.75" customHeight="1">
      <c r="A691" s="119"/>
      <c r="B691" s="126"/>
      <c r="C691" s="119"/>
      <c r="D691" s="61"/>
      <c r="E691" s="61"/>
      <c r="F691" s="61"/>
      <c r="G691" s="61"/>
      <c r="H691" s="61"/>
      <c r="I691" s="61"/>
      <c r="J691" s="61"/>
      <c r="K691" s="61"/>
      <c r="L691" s="61"/>
      <c r="M691" s="61"/>
      <c r="N691" s="61"/>
      <c r="O691" s="61"/>
      <c r="P691" s="61"/>
      <c r="Q691" s="61"/>
      <c r="R691" s="61"/>
      <c r="S691" s="61"/>
      <c r="T691" s="61"/>
      <c r="U691" s="61"/>
      <c r="V691" s="61"/>
      <c r="W691" s="61"/>
      <c r="X691" s="61"/>
      <c r="Y691" s="61"/>
      <c r="Z691" s="61"/>
      <c r="AA691" s="81"/>
      <c r="AB691" s="61"/>
      <c r="AC691" s="61"/>
      <c r="AD691" s="61"/>
      <c r="AE691" s="125"/>
      <c r="AF691" s="121"/>
      <c r="AG691" s="121"/>
      <c r="AH691" s="121"/>
      <c r="AI691" s="121"/>
      <c r="AJ691" s="121"/>
      <c r="AK691" s="123"/>
      <c r="AL691" s="123"/>
      <c r="AM691" s="123"/>
      <c r="AN691" s="123"/>
      <c r="AO691" s="123"/>
      <c r="AP691" s="123"/>
      <c r="AQ691" s="123"/>
      <c r="AR691" s="123"/>
      <c r="AS691" s="123"/>
      <c r="AT691" s="123"/>
      <c r="AU691" s="123"/>
      <c r="AV691" s="123"/>
      <c r="AW691" s="121"/>
      <c r="AX691" s="39"/>
    </row>
    <row r="692" spans="1:50" ht="12.75" customHeight="1">
      <c r="A692" s="119"/>
      <c r="B692" s="126"/>
      <c r="C692" s="119"/>
      <c r="D692" s="61"/>
      <c r="E692" s="61"/>
      <c r="F692" s="61"/>
      <c r="G692" s="61"/>
      <c r="H692" s="61"/>
      <c r="I692" s="61"/>
      <c r="J692" s="61"/>
      <c r="K692" s="61"/>
      <c r="L692" s="61"/>
      <c r="M692" s="61"/>
      <c r="N692" s="61"/>
      <c r="O692" s="61"/>
      <c r="P692" s="61"/>
      <c r="Q692" s="61"/>
      <c r="R692" s="61"/>
      <c r="S692" s="61"/>
      <c r="T692" s="61"/>
      <c r="U692" s="61"/>
      <c r="V692" s="61"/>
      <c r="W692" s="61"/>
      <c r="X692" s="61"/>
      <c r="Y692" s="61"/>
      <c r="Z692" s="61"/>
      <c r="AA692" s="81"/>
      <c r="AB692" s="61"/>
      <c r="AC692" s="61"/>
      <c r="AD692" s="61"/>
      <c r="AE692" s="125"/>
      <c r="AF692" s="121"/>
      <c r="AG692" s="121"/>
      <c r="AH692" s="121"/>
      <c r="AI692" s="121"/>
      <c r="AJ692" s="121"/>
      <c r="AK692" s="123"/>
      <c r="AL692" s="123"/>
      <c r="AM692" s="123"/>
      <c r="AN692" s="123"/>
      <c r="AO692" s="123"/>
      <c r="AP692" s="123"/>
      <c r="AQ692" s="123"/>
      <c r="AR692" s="123"/>
      <c r="AS692" s="123"/>
      <c r="AT692" s="123"/>
      <c r="AU692" s="123"/>
      <c r="AV692" s="123"/>
      <c r="AW692" s="121"/>
      <c r="AX692" s="39"/>
    </row>
    <row r="693" spans="1:50" ht="12.75" customHeight="1">
      <c r="A693" s="119" t="s">
        <v>648</v>
      </c>
      <c r="B693" s="126" t="s">
        <v>513</v>
      </c>
      <c r="C693" s="119">
        <v>4718</v>
      </c>
      <c r="D693" s="61"/>
      <c r="E693" s="61"/>
      <c r="F693" s="61"/>
      <c r="G693" s="61"/>
      <c r="H693" s="61"/>
      <c r="I693" s="61"/>
      <c r="J693" s="61"/>
      <c r="K693" s="61"/>
      <c r="L693" s="61"/>
      <c r="M693" s="61"/>
      <c r="N693" s="61"/>
      <c r="O693" s="61"/>
      <c r="P693" s="61"/>
      <c r="Q693" s="61"/>
      <c r="R693" s="61"/>
      <c r="S693" s="61"/>
      <c r="T693" s="61"/>
      <c r="U693" s="61"/>
      <c r="V693" s="61"/>
      <c r="W693" s="61"/>
      <c r="X693" s="61"/>
      <c r="Y693" s="61"/>
      <c r="Z693" s="61"/>
      <c r="AA693" s="81"/>
      <c r="AB693" s="61"/>
      <c r="AC693" s="61"/>
      <c r="AD693" s="61"/>
      <c r="AE693" s="125"/>
      <c r="AF693" s="121">
        <f>SUM(AF694)</f>
        <v>0</v>
      </c>
      <c r="AG693" s="121">
        <f>SUM(AG694)</f>
        <v>0</v>
      </c>
      <c r="AH693" s="121">
        <f>SUM(AH694)</f>
        <v>0</v>
      </c>
      <c r="AI693" s="121">
        <f>SUM(AI694)</f>
        <v>0</v>
      </c>
      <c r="AJ693" s="121">
        <f>SUM(AJ694)</f>
        <v>0</v>
      </c>
      <c r="AK693" s="123">
        <f>SUM(AK694)</f>
        <v>0</v>
      </c>
      <c r="AL693" s="123">
        <f>SUM(AL694)</f>
        <v>0</v>
      </c>
      <c r="AM693" s="123">
        <f>SUM(AM694)</f>
        <v>0</v>
      </c>
      <c r="AN693" s="123">
        <f>SUM(AN694)</f>
        <v>0</v>
      </c>
      <c r="AO693" s="123">
        <f>SUM(AO694)</f>
        <v>0</v>
      </c>
      <c r="AP693" s="123">
        <f>SUM(AP694)</f>
        <v>0</v>
      </c>
      <c r="AQ693" s="123">
        <f>SUM(AQ694)</f>
        <v>0</v>
      </c>
      <c r="AR693" s="123">
        <f>SUM(AR694)</f>
        <v>0</v>
      </c>
      <c r="AS693" s="123">
        <f>SUM(AS694)</f>
        <v>0</v>
      </c>
      <c r="AT693" s="123">
        <f>SUM(AT694)</f>
        <v>0</v>
      </c>
      <c r="AU693" s="123">
        <f>SUM(AU694)</f>
        <v>0</v>
      </c>
      <c r="AV693" s="123">
        <f>SUM(AV694)</f>
        <v>0</v>
      </c>
      <c r="AW693" s="121">
        <f>SUM(AW694)</f>
        <v>0</v>
      </c>
      <c r="AX693" s="39"/>
    </row>
    <row r="694" spans="1:50" ht="12.75" customHeight="1">
      <c r="A694" s="119"/>
      <c r="B694" s="126"/>
      <c r="C694" s="119"/>
      <c r="D694" s="61"/>
      <c r="E694" s="61"/>
      <c r="F694" s="61"/>
      <c r="G694" s="61"/>
      <c r="H694" s="61"/>
      <c r="I694" s="61"/>
      <c r="J694" s="61"/>
      <c r="K694" s="61"/>
      <c r="L694" s="61"/>
      <c r="M694" s="61"/>
      <c r="N694" s="61"/>
      <c r="O694" s="61"/>
      <c r="P694" s="61"/>
      <c r="Q694" s="61"/>
      <c r="R694" s="61"/>
      <c r="S694" s="61"/>
      <c r="T694" s="61"/>
      <c r="U694" s="61"/>
      <c r="V694" s="61"/>
      <c r="W694" s="61"/>
      <c r="X694" s="61"/>
      <c r="Y694" s="61"/>
      <c r="Z694" s="61"/>
      <c r="AA694" s="81"/>
      <c r="AB694" s="61"/>
      <c r="AC694" s="61"/>
      <c r="AD694" s="61"/>
      <c r="AE694" s="125"/>
      <c r="AF694" s="121"/>
      <c r="AG694" s="121"/>
      <c r="AH694" s="121"/>
      <c r="AI694" s="121"/>
      <c r="AJ694" s="121"/>
      <c r="AK694" s="123"/>
      <c r="AL694" s="123"/>
      <c r="AM694" s="123"/>
      <c r="AN694" s="123"/>
      <c r="AO694" s="123"/>
      <c r="AP694" s="123"/>
      <c r="AQ694" s="123"/>
      <c r="AR694" s="123"/>
      <c r="AS694" s="123"/>
      <c r="AT694" s="123"/>
      <c r="AU694" s="123"/>
      <c r="AV694" s="123"/>
      <c r="AW694" s="121"/>
      <c r="AX694" s="39"/>
    </row>
    <row r="695" spans="1:50" ht="12.75" customHeight="1">
      <c r="A695" s="119" t="s">
        <v>649</v>
      </c>
      <c r="B695" s="126" t="s">
        <v>520</v>
      </c>
      <c r="C695" s="119">
        <v>4719</v>
      </c>
      <c r="D695" s="61"/>
      <c r="E695" s="61"/>
      <c r="F695" s="61"/>
      <c r="G695" s="61"/>
      <c r="H695" s="61"/>
      <c r="I695" s="61"/>
      <c r="J695" s="61"/>
      <c r="K695" s="61"/>
      <c r="L695" s="61"/>
      <c r="M695" s="61"/>
      <c r="N695" s="61"/>
      <c r="O695" s="61"/>
      <c r="P695" s="61"/>
      <c r="Q695" s="61"/>
      <c r="R695" s="61"/>
      <c r="S695" s="61"/>
      <c r="T695" s="61"/>
      <c r="U695" s="61"/>
      <c r="V695" s="61"/>
      <c r="W695" s="61"/>
      <c r="X695" s="61"/>
      <c r="Y695" s="61"/>
      <c r="Z695" s="61"/>
      <c r="AA695" s="81"/>
      <c r="AB695" s="61"/>
      <c r="AC695" s="61"/>
      <c r="AD695" s="61"/>
      <c r="AE695" s="125"/>
      <c r="AF695" s="121">
        <f>SUM(AF696)</f>
        <v>0</v>
      </c>
      <c r="AG695" s="121">
        <f>SUM(AG696)</f>
        <v>0</v>
      </c>
      <c r="AH695" s="121">
        <f>SUM(AH696)</f>
        <v>0</v>
      </c>
      <c r="AI695" s="121">
        <f>SUM(AI696)</f>
        <v>0</v>
      </c>
      <c r="AJ695" s="121">
        <f>SUM(AJ696)</f>
        <v>0</v>
      </c>
      <c r="AK695" s="123">
        <f>SUM(AK696)</f>
        <v>0</v>
      </c>
      <c r="AL695" s="123">
        <f>SUM(AL696)</f>
        <v>0</v>
      </c>
      <c r="AM695" s="123">
        <f>SUM(AM696)</f>
        <v>0</v>
      </c>
      <c r="AN695" s="123">
        <f>SUM(AN696)</f>
        <v>0</v>
      </c>
      <c r="AO695" s="123">
        <f>SUM(AO696)</f>
        <v>0</v>
      </c>
      <c r="AP695" s="123">
        <f>SUM(AP696)</f>
        <v>0</v>
      </c>
      <c r="AQ695" s="123">
        <f>SUM(AQ696)</f>
        <v>0</v>
      </c>
      <c r="AR695" s="123">
        <f>SUM(AR696)</f>
        <v>0</v>
      </c>
      <c r="AS695" s="123">
        <f>SUM(AS696)</f>
        <v>0</v>
      </c>
      <c r="AT695" s="123">
        <f>SUM(AT696)</f>
        <v>0</v>
      </c>
      <c r="AU695" s="123">
        <f>SUM(AU696)</f>
        <v>0</v>
      </c>
      <c r="AV695" s="123">
        <f>SUM(AV696)</f>
        <v>0</v>
      </c>
      <c r="AW695" s="121">
        <f>SUM(AW696)</f>
        <v>0</v>
      </c>
      <c r="AX695" s="39"/>
    </row>
    <row r="696" spans="1:50" ht="12.75" customHeight="1">
      <c r="A696" s="119"/>
      <c r="B696" s="126"/>
      <c r="C696" s="119"/>
      <c r="D696" s="61"/>
      <c r="E696" s="61"/>
      <c r="F696" s="61"/>
      <c r="G696" s="61"/>
      <c r="H696" s="61"/>
      <c r="I696" s="61"/>
      <c r="J696" s="61"/>
      <c r="K696" s="61"/>
      <c r="L696" s="61"/>
      <c r="M696" s="61"/>
      <c r="N696" s="61"/>
      <c r="O696" s="61"/>
      <c r="P696" s="61"/>
      <c r="Q696" s="61"/>
      <c r="R696" s="61"/>
      <c r="S696" s="61"/>
      <c r="T696" s="61"/>
      <c r="U696" s="61"/>
      <c r="V696" s="61"/>
      <c r="W696" s="61"/>
      <c r="X696" s="61"/>
      <c r="Y696" s="61"/>
      <c r="Z696" s="61"/>
      <c r="AA696" s="81"/>
      <c r="AB696" s="61"/>
      <c r="AC696" s="61"/>
      <c r="AD696" s="61"/>
      <c r="AE696" s="125"/>
      <c r="AF696" s="121"/>
      <c r="AG696" s="121"/>
      <c r="AH696" s="121"/>
      <c r="AI696" s="121"/>
      <c r="AJ696" s="121"/>
      <c r="AK696" s="123"/>
      <c r="AL696" s="123"/>
      <c r="AM696" s="123"/>
      <c r="AN696" s="123"/>
      <c r="AO696" s="123"/>
      <c r="AP696" s="123"/>
      <c r="AQ696" s="123"/>
      <c r="AR696" s="123"/>
      <c r="AS696" s="123"/>
      <c r="AT696" s="123"/>
      <c r="AU696" s="123"/>
      <c r="AV696" s="123"/>
      <c r="AW696" s="121"/>
      <c r="AX696" s="39"/>
    </row>
    <row r="697" spans="1:50" ht="12.75" customHeight="1">
      <c r="A697" s="119" t="s">
        <v>650</v>
      </c>
      <c r="B697" s="81" t="s">
        <v>347</v>
      </c>
      <c r="C697" s="119">
        <v>4720</v>
      </c>
      <c r="D697" s="61"/>
      <c r="E697" s="61"/>
      <c r="F697" s="61"/>
      <c r="G697" s="61"/>
      <c r="H697" s="61"/>
      <c r="I697" s="61"/>
      <c r="J697" s="61"/>
      <c r="K697" s="61"/>
      <c r="L697" s="61"/>
      <c r="M697" s="61"/>
      <c r="N697" s="61"/>
      <c r="O697" s="61"/>
      <c r="P697" s="61"/>
      <c r="Q697" s="61"/>
      <c r="R697" s="61"/>
      <c r="S697" s="61"/>
      <c r="T697" s="61"/>
      <c r="U697" s="61"/>
      <c r="V697" s="61"/>
      <c r="W697" s="61"/>
      <c r="X697" s="61"/>
      <c r="Y697" s="61"/>
      <c r="Z697" s="61"/>
      <c r="AA697" s="81"/>
      <c r="AB697" s="61"/>
      <c r="AC697" s="61"/>
      <c r="AD697" s="61"/>
      <c r="AE697" s="125"/>
      <c r="AF697" s="55">
        <f>SUM(AF698)</f>
        <v>0</v>
      </c>
      <c r="AG697" s="55">
        <f>SUM(AG698)</f>
        <v>0</v>
      </c>
      <c r="AH697" s="55">
        <f>SUM(AH698)</f>
        <v>0</v>
      </c>
      <c r="AI697" s="55">
        <f>SUM(AI698)</f>
        <v>0</v>
      </c>
      <c r="AJ697" s="55">
        <f>SUM(AJ698)</f>
        <v>0</v>
      </c>
      <c r="AK697" s="56">
        <f>SUM(AK698)</f>
        <v>0</v>
      </c>
      <c r="AL697" s="56">
        <f>SUM(AL698)</f>
        <v>0</v>
      </c>
      <c r="AM697" s="56">
        <f>SUM(AM698)</f>
        <v>0</v>
      </c>
      <c r="AN697" s="56">
        <f>SUM(AN698)</f>
        <v>0</v>
      </c>
      <c r="AO697" s="56">
        <f>SUM(AO698)</f>
        <v>0</v>
      </c>
      <c r="AP697" s="56">
        <f>SUM(AP698)</f>
        <v>0</v>
      </c>
      <c r="AQ697" s="56">
        <f>SUM(AQ698)</f>
        <v>0</v>
      </c>
      <c r="AR697" s="56">
        <f>SUM(AR698)</f>
        <v>0</v>
      </c>
      <c r="AS697" s="56">
        <f>SUM(AS698)</f>
        <v>0</v>
      </c>
      <c r="AT697" s="56">
        <f>SUM(AT698)</f>
        <v>0</v>
      </c>
      <c r="AU697" s="56">
        <f>SUM(AU698)</f>
        <v>0</v>
      </c>
      <c r="AV697" s="56">
        <f>SUM(AV698)</f>
        <v>0</v>
      </c>
      <c r="AW697" s="55">
        <f>SUM(AW698)</f>
        <v>0</v>
      </c>
      <c r="AX697" s="39"/>
    </row>
    <row r="698" spans="1:50" ht="12.75" customHeight="1">
      <c r="A698" s="119"/>
      <c r="C698" s="119"/>
      <c r="D698" s="61"/>
      <c r="E698" s="61"/>
      <c r="F698" s="61"/>
      <c r="G698" s="61"/>
      <c r="H698" s="61"/>
      <c r="I698" s="61"/>
      <c r="J698" s="61"/>
      <c r="K698" s="61"/>
      <c r="L698" s="61"/>
      <c r="M698" s="61"/>
      <c r="N698" s="61"/>
      <c r="O698" s="61"/>
      <c r="P698" s="61"/>
      <c r="Q698" s="61"/>
      <c r="R698" s="61"/>
      <c r="S698" s="61"/>
      <c r="T698" s="61"/>
      <c r="U698" s="61"/>
      <c r="V698" s="61"/>
      <c r="W698" s="61"/>
      <c r="X698" s="61"/>
      <c r="Y698" s="61"/>
      <c r="Z698" s="61"/>
      <c r="AA698" s="81"/>
      <c r="AB698" s="61"/>
      <c r="AC698" s="61"/>
      <c r="AD698" s="61"/>
      <c r="AE698" s="125"/>
      <c r="AF698" s="55"/>
      <c r="AG698" s="55"/>
      <c r="AH698" s="55"/>
      <c r="AI698" s="55"/>
      <c r="AJ698" s="55"/>
      <c r="AK698" s="56"/>
      <c r="AL698" s="56"/>
      <c r="AM698" s="56"/>
      <c r="AN698" s="56"/>
      <c r="AO698" s="56"/>
      <c r="AP698" s="56"/>
      <c r="AQ698" s="56"/>
      <c r="AR698" s="56"/>
      <c r="AS698" s="56"/>
      <c r="AT698" s="56"/>
      <c r="AU698" s="56"/>
      <c r="AV698" s="56"/>
      <c r="AW698" s="55"/>
      <c r="AX698" s="39"/>
    </row>
    <row r="699" spans="1:50" ht="12.75" customHeight="1">
      <c r="A699" s="119" t="s">
        <v>347</v>
      </c>
      <c r="B699" s="49"/>
      <c r="C699" s="119" t="s">
        <v>347</v>
      </c>
      <c r="D699" s="61"/>
      <c r="E699" s="61"/>
      <c r="F699" s="61"/>
      <c r="G699" s="61"/>
      <c r="H699" s="61"/>
      <c r="I699" s="61"/>
      <c r="J699" s="61"/>
      <c r="K699" s="61"/>
      <c r="L699" s="61"/>
      <c r="M699" s="61"/>
      <c r="N699" s="61"/>
      <c r="O699" s="61"/>
      <c r="P699" s="61"/>
      <c r="Q699" s="61"/>
      <c r="R699" s="61"/>
      <c r="S699" s="61"/>
      <c r="T699" s="61"/>
      <c r="U699" s="61"/>
      <c r="V699" s="61"/>
      <c r="W699" s="61"/>
      <c r="X699" s="61"/>
      <c r="Y699" s="61"/>
      <c r="Z699" s="61"/>
      <c r="AA699" s="127"/>
      <c r="AB699" s="127"/>
      <c r="AC699" s="127"/>
      <c r="AD699" s="127"/>
      <c r="AE699" s="125"/>
      <c r="AF699" s="121"/>
      <c r="AG699" s="121"/>
      <c r="AH699" s="121"/>
      <c r="AI699" s="55"/>
      <c r="AJ699" s="55"/>
      <c r="AK699" s="56"/>
      <c r="AL699" s="56"/>
      <c r="AM699" s="56"/>
      <c r="AN699" s="56"/>
      <c r="AO699" s="56"/>
      <c r="AP699" s="56"/>
      <c r="AQ699" s="56"/>
      <c r="AR699" s="56"/>
      <c r="AS699" s="56"/>
      <c r="AT699" s="56"/>
      <c r="AU699" s="56"/>
      <c r="AV699" s="56"/>
      <c r="AW699" s="55"/>
      <c r="AX699" s="39"/>
    </row>
    <row r="700" spans="1:50" ht="12.75" customHeight="1">
      <c r="A700" s="119" t="s">
        <v>651</v>
      </c>
      <c r="B700" s="81" t="s">
        <v>652</v>
      </c>
      <c r="C700" s="119">
        <v>4800</v>
      </c>
      <c r="D700" s="61"/>
      <c r="E700" s="61"/>
      <c r="F700" s="61"/>
      <c r="G700" s="61"/>
      <c r="H700" s="61"/>
      <c r="I700" s="61"/>
      <c r="J700" s="61"/>
      <c r="K700" s="61"/>
      <c r="L700" s="61"/>
      <c r="M700" s="61"/>
      <c r="N700" s="61"/>
      <c r="O700" s="61"/>
      <c r="P700" s="61"/>
      <c r="Q700" s="61"/>
      <c r="R700" s="61"/>
      <c r="S700" s="61"/>
      <c r="T700" s="61"/>
      <c r="U700" s="61"/>
      <c r="V700" s="61"/>
      <c r="W700" s="61"/>
      <c r="X700" s="61"/>
      <c r="Y700" s="61"/>
      <c r="Z700" s="61"/>
      <c r="AA700" s="127"/>
      <c r="AB700" s="127"/>
      <c r="AC700" s="127"/>
      <c r="AD700" s="127"/>
      <c r="AE700" s="125"/>
      <c r="AF700" s="121">
        <f>AF701+AF703+AF705</f>
        <v>0</v>
      </c>
      <c r="AG700" s="121">
        <f>AG701+AG703+AG705</f>
        <v>0</v>
      </c>
      <c r="AH700" s="121">
        <f>AH701+AH703+AH705</f>
        <v>0</v>
      </c>
      <c r="AI700" s="121">
        <f>AI701+AI703+AI705</f>
        <v>0</v>
      </c>
      <c r="AJ700" s="121">
        <f>AJ701+AJ703+AJ705</f>
        <v>0</v>
      </c>
      <c r="AK700" s="123">
        <f>AK701+AK703+AK705</f>
        <v>0</v>
      </c>
      <c r="AL700" s="123">
        <f>AL701+AL703+AL705</f>
        <v>0</v>
      </c>
      <c r="AM700" s="123">
        <f>AM701+AM703+AM705</f>
        <v>0</v>
      </c>
      <c r="AN700" s="123">
        <f>AN701+AN703+AN705</f>
        <v>0</v>
      </c>
      <c r="AO700" s="123">
        <f>AO701+AO703+AO705</f>
        <v>0</v>
      </c>
      <c r="AP700" s="123">
        <f>AP701+AP703+AP705</f>
        <v>0</v>
      </c>
      <c r="AQ700" s="123">
        <f>AQ701+AQ703+AQ705</f>
        <v>0</v>
      </c>
      <c r="AR700" s="123">
        <f>AR701+AR703+AR705</f>
        <v>0</v>
      </c>
      <c r="AS700" s="123">
        <f>AS701+AS703+AS705</f>
        <v>0</v>
      </c>
      <c r="AT700" s="123">
        <f>AT701+AT703+AT705</f>
        <v>0</v>
      </c>
      <c r="AU700" s="123">
        <f>AU701+AU703+AU705</f>
        <v>0</v>
      </c>
      <c r="AV700" s="123">
        <f>AV701+AV703+AV705</f>
        <v>0</v>
      </c>
      <c r="AW700" s="121">
        <f>AW701+AW703+AW705</f>
        <v>0</v>
      </c>
      <c r="AX700" s="39"/>
    </row>
    <row r="701" spans="1:50" ht="12.75" customHeight="1">
      <c r="A701" s="119" t="s">
        <v>653</v>
      </c>
      <c r="B701" s="81" t="s">
        <v>347</v>
      </c>
      <c r="C701" s="119">
        <v>4801</v>
      </c>
      <c r="D701" s="61"/>
      <c r="E701" s="61"/>
      <c r="F701" s="61"/>
      <c r="G701" s="61"/>
      <c r="H701" s="61"/>
      <c r="I701" s="61"/>
      <c r="J701" s="61"/>
      <c r="K701" s="61"/>
      <c r="L701" s="61"/>
      <c r="M701" s="61"/>
      <c r="N701" s="61"/>
      <c r="O701" s="61"/>
      <c r="P701" s="61"/>
      <c r="Q701" s="61"/>
      <c r="R701" s="61"/>
      <c r="S701" s="61"/>
      <c r="T701" s="61"/>
      <c r="U701" s="61"/>
      <c r="V701" s="61"/>
      <c r="W701" s="61"/>
      <c r="X701" s="61"/>
      <c r="Y701" s="61"/>
      <c r="Z701" s="61"/>
      <c r="AA701" s="127"/>
      <c r="AB701" s="127"/>
      <c r="AC701" s="127"/>
      <c r="AD701" s="127"/>
      <c r="AE701" s="125"/>
      <c r="AF701" s="55">
        <f>SUM(AF702)</f>
        <v>0</v>
      </c>
      <c r="AG701" s="55">
        <f>SUM(AG702)</f>
        <v>0</v>
      </c>
      <c r="AH701" s="55">
        <f>SUM(AH702)</f>
        <v>0</v>
      </c>
      <c r="AI701" s="55">
        <f>SUM(AI702)</f>
        <v>0</v>
      </c>
      <c r="AJ701" s="55">
        <f>SUM(AJ702)</f>
        <v>0</v>
      </c>
      <c r="AK701" s="56">
        <f>SUM(AK702)</f>
        <v>0</v>
      </c>
      <c r="AL701" s="56">
        <f>SUM(AL702)</f>
        <v>0</v>
      </c>
      <c r="AM701" s="56">
        <f>SUM(AM702)</f>
        <v>0</v>
      </c>
      <c r="AN701" s="56">
        <f>SUM(AN702)</f>
        <v>0</v>
      </c>
      <c r="AO701" s="56">
        <f>SUM(AO702)</f>
        <v>0</v>
      </c>
      <c r="AP701" s="56">
        <f>SUM(AP702)</f>
        <v>0</v>
      </c>
      <c r="AQ701" s="56">
        <f>SUM(AQ702)</f>
        <v>0</v>
      </c>
      <c r="AR701" s="56">
        <f>SUM(AR702)</f>
        <v>0</v>
      </c>
      <c r="AS701" s="56">
        <f>SUM(AS702)</f>
        <v>0</v>
      </c>
      <c r="AT701" s="56">
        <f>SUM(AT702)</f>
        <v>0</v>
      </c>
      <c r="AU701" s="56">
        <f>SUM(AU702)</f>
        <v>0</v>
      </c>
      <c r="AV701" s="56">
        <f>SUM(AV702)</f>
        <v>0</v>
      </c>
      <c r="AW701" s="55">
        <f>SUM(AW702)</f>
        <v>0</v>
      </c>
      <c r="AX701" s="39"/>
    </row>
    <row r="702" spans="1:50" ht="12.75" customHeight="1">
      <c r="A702" s="119"/>
      <c r="B702" s="81"/>
      <c r="C702" s="119"/>
      <c r="D702" s="61"/>
      <c r="E702" s="61"/>
      <c r="F702" s="61"/>
      <c r="G702" s="61"/>
      <c r="H702" s="61"/>
      <c r="I702" s="61"/>
      <c r="J702" s="61"/>
      <c r="K702" s="61"/>
      <c r="L702" s="61"/>
      <c r="M702" s="61"/>
      <c r="N702" s="61"/>
      <c r="O702" s="61"/>
      <c r="P702" s="61"/>
      <c r="Q702" s="61"/>
      <c r="R702" s="61"/>
      <c r="S702" s="61"/>
      <c r="T702" s="61"/>
      <c r="U702" s="61"/>
      <c r="V702" s="61"/>
      <c r="W702" s="61"/>
      <c r="X702" s="61"/>
      <c r="Y702" s="61"/>
      <c r="Z702" s="61"/>
      <c r="AA702" s="127"/>
      <c r="AB702" s="127"/>
      <c r="AC702" s="127"/>
      <c r="AD702" s="127"/>
      <c r="AE702" s="125"/>
      <c r="AF702" s="55"/>
      <c r="AG702" s="55"/>
      <c r="AH702" s="55"/>
      <c r="AI702" s="55"/>
      <c r="AJ702" s="55"/>
      <c r="AK702" s="56"/>
      <c r="AL702" s="56"/>
      <c r="AM702" s="56"/>
      <c r="AN702" s="56"/>
      <c r="AO702" s="56"/>
      <c r="AP702" s="56"/>
      <c r="AQ702" s="56"/>
      <c r="AR702" s="56"/>
      <c r="AS702" s="56"/>
      <c r="AT702" s="56"/>
      <c r="AU702" s="56"/>
      <c r="AV702" s="56"/>
      <c r="AW702" s="55"/>
      <c r="AX702" s="39"/>
    </row>
    <row r="703" spans="1:50" ht="12.75" customHeight="1">
      <c r="A703" s="119" t="s">
        <v>654</v>
      </c>
      <c r="B703" s="81" t="s">
        <v>347</v>
      </c>
      <c r="C703" s="119">
        <v>4802</v>
      </c>
      <c r="D703" s="61"/>
      <c r="E703" s="61"/>
      <c r="F703" s="61"/>
      <c r="G703" s="61"/>
      <c r="H703" s="61"/>
      <c r="I703" s="61"/>
      <c r="J703" s="61"/>
      <c r="K703" s="61"/>
      <c r="L703" s="61"/>
      <c r="M703" s="61"/>
      <c r="N703" s="61"/>
      <c r="O703" s="61"/>
      <c r="P703" s="61"/>
      <c r="Q703" s="61"/>
      <c r="R703" s="61"/>
      <c r="S703" s="61"/>
      <c r="T703" s="61"/>
      <c r="U703" s="61"/>
      <c r="V703" s="61"/>
      <c r="W703" s="61"/>
      <c r="X703" s="61"/>
      <c r="Y703" s="61"/>
      <c r="Z703" s="61"/>
      <c r="AA703" s="127"/>
      <c r="AB703" s="127"/>
      <c r="AC703" s="127"/>
      <c r="AD703" s="127"/>
      <c r="AE703" s="125"/>
      <c r="AF703" s="55">
        <f>SUM(AF704)</f>
        <v>0</v>
      </c>
      <c r="AG703" s="55">
        <f>SUM(AG704)</f>
        <v>0</v>
      </c>
      <c r="AH703" s="55">
        <f>SUM(AH704)</f>
        <v>0</v>
      </c>
      <c r="AI703" s="55">
        <f>SUM(AI704)</f>
        <v>0</v>
      </c>
      <c r="AJ703" s="55">
        <f>SUM(AJ704)</f>
        <v>0</v>
      </c>
      <c r="AK703" s="56">
        <f>SUM(AK704)</f>
        <v>0</v>
      </c>
      <c r="AL703" s="56">
        <f>SUM(AL704)</f>
        <v>0</v>
      </c>
      <c r="AM703" s="56">
        <f>SUM(AM704)</f>
        <v>0</v>
      </c>
      <c r="AN703" s="56">
        <f>SUM(AN704)</f>
        <v>0</v>
      </c>
      <c r="AO703" s="56">
        <f>SUM(AO704)</f>
        <v>0</v>
      </c>
      <c r="AP703" s="56">
        <f>SUM(AP704)</f>
        <v>0</v>
      </c>
      <c r="AQ703" s="56">
        <f>SUM(AQ704)</f>
        <v>0</v>
      </c>
      <c r="AR703" s="56">
        <f>SUM(AR704)</f>
        <v>0</v>
      </c>
      <c r="AS703" s="56">
        <f>SUM(AS704)</f>
        <v>0</v>
      </c>
      <c r="AT703" s="56">
        <f>SUM(AT704)</f>
        <v>0</v>
      </c>
      <c r="AU703" s="56">
        <f>SUM(AU704)</f>
        <v>0</v>
      </c>
      <c r="AV703" s="56">
        <f>SUM(AV704)</f>
        <v>0</v>
      </c>
      <c r="AW703" s="55">
        <f>SUM(AW704)</f>
        <v>0</v>
      </c>
      <c r="AX703" s="39"/>
    </row>
    <row r="704" spans="1:50" ht="12.75" customHeight="1">
      <c r="A704" s="119"/>
      <c r="B704" s="81"/>
      <c r="C704" s="119"/>
      <c r="D704" s="61"/>
      <c r="E704" s="61"/>
      <c r="F704" s="61"/>
      <c r="G704" s="61"/>
      <c r="H704" s="61"/>
      <c r="I704" s="61"/>
      <c r="J704" s="61"/>
      <c r="K704" s="61"/>
      <c r="L704" s="61"/>
      <c r="M704" s="61"/>
      <c r="N704" s="61"/>
      <c r="O704" s="61"/>
      <c r="P704" s="61"/>
      <c r="Q704" s="61"/>
      <c r="R704" s="61"/>
      <c r="S704" s="61"/>
      <c r="T704" s="61"/>
      <c r="U704" s="61"/>
      <c r="V704" s="61"/>
      <c r="W704" s="61"/>
      <c r="X704" s="61"/>
      <c r="Y704" s="61"/>
      <c r="Z704" s="61"/>
      <c r="AA704" s="127"/>
      <c r="AB704" s="127"/>
      <c r="AC704" s="127"/>
      <c r="AD704" s="127"/>
      <c r="AE704" s="125"/>
      <c r="AF704" s="121"/>
      <c r="AG704" s="121"/>
      <c r="AH704" s="121"/>
      <c r="AI704" s="55"/>
      <c r="AJ704" s="55"/>
      <c r="AK704" s="56"/>
      <c r="AL704" s="147"/>
      <c r="AM704" s="147"/>
      <c r="AN704" s="147"/>
      <c r="AO704" s="147"/>
      <c r="AP704" s="147"/>
      <c r="AQ704" s="147"/>
      <c r="AR704" s="147"/>
      <c r="AS704" s="147"/>
      <c r="AT704" s="147"/>
      <c r="AU704" s="147"/>
      <c r="AV704" s="147"/>
      <c r="AW704" s="147"/>
      <c r="AX704" s="39"/>
    </row>
    <row r="705" spans="1:50" ht="12.75" customHeight="1">
      <c r="A705" s="119" t="s">
        <v>347</v>
      </c>
      <c r="B705" s="81"/>
      <c r="C705" s="119" t="s">
        <v>347</v>
      </c>
      <c r="D705" s="61"/>
      <c r="E705" s="61"/>
      <c r="F705" s="61"/>
      <c r="G705" s="61"/>
      <c r="H705" s="61"/>
      <c r="I705" s="61"/>
      <c r="J705" s="61"/>
      <c r="K705" s="61"/>
      <c r="L705" s="61"/>
      <c r="M705" s="61"/>
      <c r="N705" s="61"/>
      <c r="O705" s="61"/>
      <c r="P705" s="61"/>
      <c r="Q705" s="61"/>
      <c r="R705" s="61"/>
      <c r="S705" s="61"/>
      <c r="T705" s="61"/>
      <c r="U705" s="61"/>
      <c r="V705" s="61"/>
      <c r="W705" s="61"/>
      <c r="X705" s="61"/>
      <c r="Y705" s="61"/>
      <c r="Z705" s="61"/>
      <c r="AA705" s="127"/>
      <c r="AB705" s="127"/>
      <c r="AC705" s="127"/>
      <c r="AD705" s="127"/>
      <c r="AE705" s="125"/>
      <c r="AF705" s="121"/>
      <c r="AG705" s="121"/>
      <c r="AH705" s="121"/>
      <c r="AI705" s="55"/>
      <c r="AJ705" s="55"/>
      <c r="AK705" s="56"/>
      <c r="AL705" s="147"/>
      <c r="AM705" s="147"/>
      <c r="AN705" s="147"/>
      <c r="AO705" s="147"/>
      <c r="AP705" s="147"/>
      <c r="AQ705" s="147"/>
      <c r="AR705" s="147"/>
      <c r="AS705" s="147"/>
      <c r="AT705" s="147"/>
      <c r="AU705" s="147"/>
      <c r="AV705" s="147"/>
      <c r="AW705" s="147"/>
      <c r="AX705" s="39"/>
    </row>
    <row r="706" spans="1:50" ht="12.75" customHeight="1">
      <c r="A706" s="34" t="s">
        <v>655</v>
      </c>
      <c r="B706" s="78" t="s">
        <v>656</v>
      </c>
      <c r="C706" s="34">
        <v>4900</v>
      </c>
      <c r="D706" s="112" t="s">
        <v>194</v>
      </c>
      <c r="E706" s="112" t="s">
        <v>194</v>
      </c>
      <c r="F706" s="112" t="s">
        <v>194</v>
      </c>
      <c r="G706" s="112" t="s">
        <v>194</v>
      </c>
      <c r="H706" s="112" t="s">
        <v>194</v>
      </c>
      <c r="I706" s="112" t="s">
        <v>194</v>
      </c>
      <c r="J706" s="112" t="s">
        <v>194</v>
      </c>
      <c r="K706" s="112" t="s">
        <v>194</v>
      </c>
      <c r="L706" s="112" t="s">
        <v>194</v>
      </c>
      <c r="M706" s="112" t="s">
        <v>194</v>
      </c>
      <c r="N706" s="112" t="s">
        <v>194</v>
      </c>
      <c r="O706" s="112" t="s">
        <v>194</v>
      </c>
      <c r="P706" s="112" t="s">
        <v>194</v>
      </c>
      <c r="Q706" s="112" t="s">
        <v>194</v>
      </c>
      <c r="R706" s="112" t="s">
        <v>194</v>
      </c>
      <c r="S706" s="112" t="s">
        <v>194</v>
      </c>
      <c r="T706" s="112" t="s">
        <v>194</v>
      </c>
      <c r="U706" s="112" t="s">
        <v>194</v>
      </c>
      <c r="V706" s="112" t="s">
        <v>194</v>
      </c>
      <c r="W706" s="112" t="s">
        <v>194</v>
      </c>
      <c r="X706" s="112" t="s">
        <v>194</v>
      </c>
      <c r="Y706" s="112" t="s">
        <v>194</v>
      </c>
      <c r="Z706" s="112" t="s">
        <v>194</v>
      </c>
      <c r="AA706" s="112" t="s">
        <v>194</v>
      </c>
      <c r="AB706" s="112" t="s">
        <v>194</v>
      </c>
      <c r="AC706" s="112" t="s">
        <v>194</v>
      </c>
      <c r="AD706" s="112" t="s">
        <v>194</v>
      </c>
      <c r="AE706" s="113" t="s">
        <v>194</v>
      </c>
      <c r="AF706" s="146">
        <f>AF707+AF808+AF862+AF906+AF922</f>
        <v>0</v>
      </c>
      <c r="AG706" s="146">
        <f>AG707+AG808+AG862+AG906+AG922</f>
        <v>0</v>
      </c>
      <c r="AH706" s="146">
        <f>AH707+AH808+AH862+AH906+AH922</f>
        <v>0</v>
      </c>
      <c r="AI706" s="146">
        <f>AI707+AI808+AI862+AI906+AI922</f>
        <v>0</v>
      </c>
      <c r="AJ706" s="146">
        <f>AJ707+AJ808+AJ862+AJ906+AJ922</f>
        <v>0</v>
      </c>
      <c r="AK706" s="152">
        <f>AK707+AK808+AK862+AK906+AK922</f>
        <v>0</v>
      </c>
      <c r="AL706" s="152">
        <f>AL707+AL808+AL862+AL906+AL922</f>
        <v>0</v>
      </c>
      <c r="AM706" s="152">
        <f>AM707+AM808+AM862+AM906+AM922</f>
        <v>0</v>
      </c>
      <c r="AN706" s="152">
        <f>AN707+AN808+AN862+AN906+AN922</f>
        <v>0</v>
      </c>
      <c r="AO706" s="152">
        <f>AO707+AO808+AO862+AO906+AO922</f>
        <v>0</v>
      </c>
      <c r="AP706" s="152">
        <f>AP707+AP808+AP862+AP906+AP922</f>
        <v>0</v>
      </c>
      <c r="AQ706" s="152">
        <f>AQ707+AQ808+AQ862+AQ906+AQ922</f>
        <v>0</v>
      </c>
      <c r="AR706" s="152">
        <f>AR707+AR808+AR862+AR906+AR922</f>
        <v>0</v>
      </c>
      <c r="AS706" s="152">
        <f>AS707+AS808+AS862+AS906+AS922</f>
        <v>500</v>
      </c>
      <c r="AT706" s="152">
        <f>AT707+AT808+AT862+AT906+AT922</f>
        <v>0</v>
      </c>
      <c r="AU706" s="152">
        <f>AU707+AU808+AU862+AU906+AU922</f>
        <v>0</v>
      </c>
      <c r="AV706" s="152">
        <f>AV707+AV808+AV862+AV906+AV922</f>
        <v>0</v>
      </c>
      <c r="AW706" s="146">
        <f>AW707+AW808+AW862+AW906+AW922</f>
        <v>0</v>
      </c>
      <c r="AX706" s="39"/>
    </row>
    <row r="707" spans="1:50" ht="12.75" customHeight="1">
      <c r="A707" s="34" t="s">
        <v>657</v>
      </c>
      <c r="B707" s="78" t="s">
        <v>658</v>
      </c>
      <c r="C707" s="34">
        <v>4901</v>
      </c>
      <c r="D707" s="112" t="s">
        <v>194</v>
      </c>
      <c r="E707" s="112" t="s">
        <v>194</v>
      </c>
      <c r="F707" s="112" t="s">
        <v>194</v>
      </c>
      <c r="G707" s="112" t="s">
        <v>194</v>
      </c>
      <c r="H707" s="112" t="s">
        <v>194</v>
      </c>
      <c r="I707" s="112" t="s">
        <v>194</v>
      </c>
      <c r="J707" s="112" t="s">
        <v>194</v>
      </c>
      <c r="K707" s="112" t="s">
        <v>194</v>
      </c>
      <c r="L707" s="112" t="s">
        <v>194</v>
      </c>
      <c r="M707" s="112" t="s">
        <v>194</v>
      </c>
      <c r="N707" s="112" t="s">
        <v>194</v>
      </c>
      <c r="O707" s="112" t="s">
        <v>194</v>
      </c>
      <c r="P707" s="112" t="s">
        <v>194</v>
      </c>
      <c r="Q707" s="112" t="s">
        <v>194</v>
      </c>
      <c r="R707" s="112" t="s">
        <v>194</v>
      </c>
      <c r="S707" s="112" t="s">
        <v>194</v>
      </c>
      <c r="T707" s="112" t="s">
        <v>194</v>
      </c>
      <c r="U707" s="112" t="s">
        <v>194</v>
      </c>
      <c r="V707" s="112" t="s">
        <v>194</v>
      </c>
      <c r="W707" s="112" t="s">
        <v>194</v>
      </c>
      <c r="X707" s="112" t="s">
        <v>194</v>
      </c>
      <c r="Y707" s="112" t="s">
        <v>194</v>
      </c>
      <c r="Z707" s="112" t="s">
        <v>194</v>
      </c>
      <c r="AA707" s="112" t="s">
        <v>194</v>
      </c>
      <c r="AB707" s="112" t="s">
        <v>194</v>
      </c>
      <c r="AC707" s="112" t="s">
        <v>194</v>
      </c>
      <c r="AD707" s="112" t="s">
        <v>194</v>
      </c>
      <c r="AE707" s="113" t="s">
        <v>194</v>
      </c>
      <c r="AF707" s="146">
        <f>AF708+AF748+AF798</f>
        <v>0</v>
      </c>
      <c r="AG707" s="146">
        <f>AG708+AG748+AG798</f>
        <v>0</v>
      </c>
      <c r="AH707" s="146">
        <f>AH708+AH748+AH798</f>
        <v>0</v>
      </c>
      <c r="AI707" s="146">
        <f>AI708+AI748+AI798</f>
        <v>0</v>
      </c>
      <c r="AJ707" s="146">
        <f>AJ708+AJ748+AJ798</f>
        <v>0</v>
      </c>
      <c r="AK707" s="146">
        <f>AK708+AK748+AK798</f>
        <v>0</v>
      </c>
      <c r="AL707" s="146">
        <f>AL708+AL748+AL798</f>
        <v>0</v>
      </c>
      <c r="AM707" s="146">
        <f>AM708+AM748+AM798</f>
        <v>0</v>
      </c>
      <c r="AN707" s="146">
        <f>AN708+AN748+AN798</f>
        <v>0</v>
      </c>
      <c r="AO707" s="146">
        <f>AO708+AO748+AO798</f>
        <v>0</v>
      </c>
      <c r="AP707" s="146">
        <f>AP708+AP748+AP798</f>
        <v>0</v>
      </c>
      <c r="AQ707" s="146">
        <f>AQ708+AQ748+AQ798</f>
        <v>0</v>
      </c>
      <c r="AR707" s="146">
        <f>AR708+AR748+AR798</f>
        <v>0</v>
      </c>
      <c r="AS707" s="146">
        <f>AS708+AS748+AS798</f>
        <v>500</v>
      </c>
      <c r="AT707" s="146">
        <f>AT708+AT748+AT798</f>
        <v>0</v>
      </c>
      <c r="AU707" s="146">
        <f>AU708+AU748+AU798</f>
        <v>0</v>
      </c>
      <c r="AV707" s="146">
        <f>AV708+AV748+AV798</f>
        <v>0</v>
      </c>
      <c r="AW707" s="146">
        <f>AW708+AW748+AW798</f>
        <v>0</v>
      </c>
      <c r="AX707" s="39"/>
    </row>
    <row r="708" spans="1:50" ht="12.75" customHeight="1">
      <c r="A708" s="119" t="s">
        <v>659</v>
      </c>
      <c r="B708" s="155" t="s">
        <v>660</v>
      </c>
      <c r="C708" s="119">
        <v>4902</v>
      </c>
      <c r="D708" s="112" t="s">
        <v>194</v>
      </c>
      <c r="E708" s="112" t="s">
        <v>194</v>
      </c>
      <c r="F708" s="112" t="s">
        <v>194</v>
      </c>
      <c r="G708" s="112" t="s">
        <v>194</v>
      </c>
      <c r="H708" s="112" t="s">
        <v>194</v>
      </c>
      <c r="I708" s="112" t="s">
        <v>194</v>
      </c>
      <c r="J708" s="112" t="s">
        <v>194</v>
      </c>
      <c r="K708" s="112" t="s">
        <v>194</v>
      </c>
      <c r="L708" s="112" t="s">
        <v>194</v>
      </c>
      <c r="M708" s="112" t="s">
        <v>194</v>
      </c>
      <c r="N708" s="112" t="s">
        <v>194</v>
      </c>
      <c r="O708" s="112" t="s">
        <v>194</v>
      </c>
      <c r="P708" s="112" t="s">
        <v>194</v>
      </c>
      <c r="Q708" s="112" t="s">
        <v>194</v>
      </c>
      <c r="R708" s="112" t="s">
        <v>194</v>
      </c>
      <c r="S708" s="112" t="s">
        <v>194</v>
      </c>
      <c r="T708" s="112" t="s">
        <v>194</v>
      </c>
      <c r="U708" s="112" t="s">
        <v>194</v>
      </c>
      <c r="V708" s="112" t="s">
        <v>194</v>
      </c>
      <c r="W708" s="112" t="s">
        <v>194</v>
      </c>
      <c r="X708" s="112" t="s">
        <v>194</v>
      </c>
      <c r="Y708" s="112" t="s">
        <v>194</v>
      </c>
      <c r="Z708" s="112" t="s">
        <v>194</v>
      </c>
      <c r="AA708" s="112" t="s">
        <v>194</v>
      </c>
      <c r="AB708" s="112" t="s">
        <v>194</v>
      </c>
      <c r="AC708" s="112" t="s">
        <v>194</v>
      </c>
      <c r="AD708" s="112" t="s">
        <v>194</v>
      </c>
      <c r="AE708" s="113" t="s">
        <v>194</v>
      </c>
      <c r="AF708" s="146">
        <f>AF709+AF715+AF717+AF720+AF723+AF725+AF729+AF733+AF735+AF738+AF743+AF746+AF740</f>
        <v>0</v>
      </c>
      <c r="AG708" s="146">
        <f>AG709+AG715+AG717+AG720+AG723+AG725+AG729+AG733+AG735+AG738+AG743+AG746+AG740</f>
        <v>0</v>
      </c>
      <c r="AH708" s="146">
        <f>AH709+AH715+AH717+AH720+AH723+AH725+AH729+AH733+AH735+AH738+AH743+AH746+AH740</f>
        <v>0</v>
      </c>
      <c r="AI708" s="146">
        <f>AI709+AI715+AI717+AI720+AI723+AI725+AI729+AI733+AI735+AI738+AI743+AI746+AI740</f>
        <v>0</v>
      </c>
      <c r="AJ708" s="146">
        <f>AJ709+AJ715+AJ717+AJ720+AJ723+AJ725+AJ729+AJ733+AJ735+AJ738+AJ743+AJ746+AJ740</f>
        <v>0</v>
      </c>
      <c r="AK708" s="146">
        <f>AK709+AK715+AK717+AK720+AK723+AK725+AK729+AK733+AK735+AK738+AK743+AK746+AK740</f>
        <v>0</v>
      </c>
      <c r="AL708" s="146">
        <f>AL709+AL715+AL717+AL720+AL723+AL725+AL729+AL733+AL735+AL738+AL743+AL746+AL740</f>
        <v>0</v>
      </c>
      <c r="AM708" s="146">
        <f>AM709+AM715+AM717+AM720+AM723+AM725+AM729+AM733+AM735+AM738+AM743+AM746+AM740</f>
        <v>0</v>
      </c>
      <c r="AN708" s="146">
        <f>AN709+AN715+AN717+AN720+AN723+AN725+AN729+AN733+AN735+AN738+AN743+AN746+AN740</f>
        <v>0</v>
      </c>
      <c r="AO708" s="146">
        <f>AO709+AO715+AO717+AO720+AO723+AO725+AO729+AO733+AO735+AO738+AO743+AO746+AO740</f>
        <v>0</v>
      </c>
      <c r="AP708" s="146">
        <f>AP709+AP715+AP717+AP720+AP723+AP725+AP729+AP733+AP735+AP738+AP743+AP746+AP740</f>
        <v>0</v>
      </c>
      <c r="AQ708" s="146">
        <f>AQ709+AQ715+AQ717+AQ720+AQ723+AQ725+AQ729+AQ733+AQ735+AQ738+AQ743+AQ746+AQ740</f>
        <v>0</v>
      </c>
      <c r="AR708" s="146">
        <f>AR709+AR715+AR717+AR720+AR723+AR725+AR729+AR733+AR735+AR738+AR743+AR746+AR740</f>
        <v>0</v>
      </c>
      <c r="AS708" s="146">
        <f>AS709+AS715+AS717+AS720+AS723+AS725+AS729+AS733+AS735+AS738+AS743+AS746+AS740</f>
        <v>0</v>
      </c>
      <c r="AT708" s="146">
        <f>AT709+AT715+AT717+AT720+AT723+AT725+AT729+AT733+AT735+AT738+AT743+AT746+AT740</f>
        <v>0</v>
      </c>
      <c r="AU708" s="146">
        <f>AU709+AU715+AU717+AU720+AU723+AU725+AU729+AU733+AU735+AU738+AU743+AU746+AU740</f>
        <v>0</v>
      </c>
      <c r="AV708" s="146">
        <f>AV709+AV715+AV717+AV720+AV723+AV725+AV729+AV733+AV735+AV738+AV743+AV746+AV740</f>
        <v>0</v>
      </c>
      <c r="AW708" s="146">
        <f>AW709+AW715+AW717+AW720+AW723+AW725+AW729+AW733+AW735+AW738+AW743+AW746+AW740</f>
        <v>0</v>
      </c>
      <c r="AX708" s="39"/>
    </row>
    <row r="709" spans="1:50" ht="25.5" customHeight="1">
      <c r="A709" s="119" t="s">
        <v>661</v>
      </c>
      <c r="B709" s="49" t="s">
        <v>662</v>
      </c>
      <c r="C709" s="50">
        <v>4903</v>
      </c>
      <c r="D709" s="61"/>
      <c r="E709" s="61"/>
      <c r="F709" s="61"/>
      <c r="G709" s="61"/>
      <c r="H709" s="61"/>
      <c r="I709" s="61"/>
      <c r="J709" s="61"/>
      <c r="K709" s="61"/>
      <c r="L709" s="61"/>
      <c r="M709" s="61"/>
      <c r="N709" s="61"/>
      <c r="O709" s="61"/>
      <c r="P709" s="61"/>
      <c r="Q709" s="61"/>
      <c r="R709" s="61"/>
      <c r="S709" s="61"/>
      <c r="T709" s="61"/>
      <c r="U709" s="61"/>
      <c r="V709" s="61"/>
      <c r="W709" s="61"/>
      <c r="X709" s="61"/>
      <c r="Y709" s="61"/>
      <c r="Z709" s="61"/>
      <c r="AA709" s="127"/>
      <c r="AB709" s="127"/>
      <c r="AC709" s="127"/>
      <c r="AD709" s="127"/>
      <c r="AE709" s="125"/>
      <c r="AF709" s="121">
        <f>SUM(AF710:AF714)</f>
        <v>0</v>
      </c>
      <c r="AG709" s="121">
        <f>SUM(AG710:AG714)</f>
        <v>0</v>
      </c>
      <c r="AH709" s="121">
        <f>SUM(AH710:AH714)</f>
        <v>0</v>
      </c>
      <c r="AI709" s="121">
        <f>SUM(AI710:AI714)</f>
        <v>0</v>
      </c>
      <c r="AJ709" s="121">
        <f>SUM(AJ710:AJ714)</f>
        <v>0</v>
      </c>
      <c r="AK709" s="123">
        <f>SUM(AK710:AK714)</f>
        <v>0</v>
      </c>
      <c r="AL709" s="123">
        <f>SUM(AL710:AL714)</f>
        <v>0</v>
      </c>
      <c r="AM709" s="123">
        <f>SUM(AM710:AM714)</f>
        <v>0</v>
      </c>
      <c r="AN709" s="123">
        <f>SUM(AN710:AN714)</f>
        <v>0</v>
      </c>
      <c r="AO709" s="123">
        <f>SUM(AO710:AO714)</f>
        <v>0</v>
      </c>
      <c r="AP709" s="123">
        <f>SUM(AP710:AP714)</f>
        <v>0</v>
      </c>
      <c r="AQ709" s="123">
        <f>SUM(AQ710:AQ714)</f>
        <v>0</v>
      </c>
      <c r="AR709" s="123">
        <f>SUM(AR710:AR714)</f>
        <v>0</v>
      </c>
      <c r="AS709" s="123">
        <f>SUM(AS710:AS714)</f>
        <v>0</v>
      </c>
      <c r="AT709" s="123">
        <f>SUM(AT710:AT714)</f>
        <v>0</v>
      </c>
      <c r="AU709" s="123">
        <f>SUM(AU710:AU714)</f>
        <v>0</v>
      </c>
      <c r="AV709" s="123">
        <f>SUM(AV710:AV714)</f>
        <v>0</v>
      </c>
      <c r="AW709" s="121">
        <f>SUM(AW710:AW714)</f>
        <v>0</v>
      </c>
      <c r="AX709" s="39"/>
    </row>
    <row r="710" spans="1:50" ht="12.75" customHeight="1">
      <c r="A710" s="119"/>
      <c r="B710" s="49"/>
      <c r="C710" s="50"/>
      <c r="D710" s="61"/>
      <c r="E710" s="61"/>
      <c r="F710" s="61"/>
      <c r="G710" s="61"/>
      <c r="H710" s="61"/>
      <c r="I710" s="61"/>
      <c r="J710" s="61"/>
      <c r="K710" s="61"/>
      <c r="L710" s="61"/>
      <c r="M710" s="61"/>
      <c r="N710" s="61"/>
      <c r="O710" s="61"/>
      <c r="P710" s="61"/>
      <c r="Q710" s="61"/>
      <c r="R710" s="61"/>
      <c r="S710" s="61"/>
      <c r="T710" s="61"/>
      <c r="U710" s="61"/>
      <c r="V710" s="61"/>
      <c r="W710" s="61"/>
      <c r="X710" s="61"/>
      <c r="Y710" s="61"/>
      <c r="Z710" s="61"/>
      <c r="AA710" s="127"/>
      <c r="AB710" s="127"/>
      <c r="AC710" s="127"/>
      <c r="AD710" s="127"/>
      <c r="AE710" s="125"/>
      <c r="AF710" s="121"/>
      <c r="AG710" s="121"/>
      <c r="AH710" s="121"/>
      <c r="AI710" s="121"/>
      <c r="AJ710" s="121"/>
      <c r="AK710" s="123"/>
      <c r="AL710" s="123"/>
      <c r="AM710" s="123"/>
      <c r="AN710" s="123"/>
      <c r="AO710" s="123"/>
      <c r="AP710" s="123"/>
      <c r="AQ710" s="123"/>
      <c r="AR710" s="123"/>
      <c r="AS710" s="123"/>
      <c r="AT710" s="123"/>
      <c r="AU710" s="123"/>
      <c r="AV710" s="123"/>
      <c r="AW710" s="121"/>
      <c r="AX710" s="39"/>
    </row>
    <row r="711" spans="1:50" ht="12.75" customHeight="1">
      <c r="A711" s="119"/>
      <c r="B711" s="49"/>
      <c r="C711" s="50"/>
      <c r="D711" s="61"/>
      <c r="E711" s="61"/>
      <c r="F711" s="61"/>
      <c r="G711" s="61"/>
      <c r="H711" s="61"/>
      <c r="I711" s="61"/>
      <c r="J711" s="61"/>
      <c r="K711" s="61"/>
      <c r="L711" s="61"/>
      <c r="M711" s="61"/>
      <c r="N711" s="61"/>
      <c r="O711" s="61"/>
      <c r="P711" s="61"/>
      <c r="Q711" s="61"/>
      <c r="R711" s="61"/>
      <c r="S711" s="61"/>
      <c r="T711" s="61"/>
      <c r="U711" s="61"/>
      <c r="V711" s="61"/>
      <c r="W711" s="61"/>
      <c r="X711" s="61"/>
      <c r="Y711" s="61"/>
      <c r="Z711" s="61"/>
      <c r="AA711" s="127"/>
      <c r="AB711" s="127"/>
      <c r="AC711" s="127"/>
      <c r="AD711" s="127"/>
      <c r="AE711" s="125"/>
      <c r="AF711" s="121"/>
      <c r="AG711" s="121"/>
      <c r="AH711" s="121"/>
      <c r="AI711" s="121"/>
      <c r="AJ711" s="121"/>
      <c r="AK711" s="123"/>
      <c r="AL711" s="123"/>
      <c r="AM711" s="123"/>
      <c r="AN711" s="123"/>
      <c r="AO711" s="123"/>
      <c r="AP711" s="123"/>
      <c r="AQ711" s="123"/>
      <c r="AR711" s="123"/>
      <c r="AS711" s="123"/>
      <c r="AT711" s="123"/>
      <c r="AU711" s="123"/>
      <c r="AV711" s="123"/>
      <c r="AW711" s="121"/>
      <c r="AX711" s="39"/>
    </row>
    <row r="712" spans="1:50" ht="12.75" customHeight="1" hidden="1">
      <c r="A712" s="119"/>
      <c r="B712" s="49"/>
      <c r="C712" s="50"/>
      <c r="D712" s="61"/>
      <c r="E712" s="61"/>
      <c r="F712" s="61"/>
      <c r="G712" s="61"/>
      <c r="H712" s="61"/>
      <c r="I712" s="61"/>
      <c r="J712" s="61"/>
      <c r="K712" s="61"/>
      <c r="L712" s="61"/>
      <c r="M712" s="61"/>
      <c r="N712" s="61"/>
      <c r="O712" s="61"/>
      <c r="P712" s="61"/>
      <c r="Q712" s="61"/>
      <c r="R712" s="61"/>
      <c r="S712" s="61"/>
      <c r="T712" s="61"/>
      <c r="U712" s="61"/>
      <c r="V712" s="61"/>
      <c r="W712" s="61"/>
      <c r="X712" s="61"/>
      <c r="Y712" s="61"/>
      <c r="Z712" s="61"/>
      <c r="AA712" s="127"/>
      <c r="AB712" s="127"/>
      <c r="AC712" s="127"/>
      <c r="AD712" s="127"/>
      <c r="AE712" s="125"/>
      <c r="AF712" s="121"/>
      <c r="AG712" s="121"/>
      <c r="AH712" s="121"/>
      <c r="AI712" s="121"/>
      <c r="AJ712" s="121"/>
      <c r="AK712" s="123"/>
      <c r="AL712" s="123"/>
      <c r="AM712" s="123"/>
      <c r="AN712" s="123"/>
      <c r="AO712" s="123"/>
      <c r="AP712" s="123"/>
      <c r="AQ712" s="123"/>
      <c r="AR712" s="123"/>
      <c r="AS712" s="123"/>
      <c r="AT712" s="123"/>
      <c r="AU712" s="123"/>
      <c r="AV712" s="123"/>
      <c r="AW712" s="121"/>
      <c r="AX712" s="39"/>
    </row>
    <row r="713" spans="1:50" ht="12.75" customHeight="1" hidden="1">
      <c r="A713" s="119"/>
      <c r="B713" s="49"/>
      <c r="C713" s="50"/>
      <c r="D713" s="61"/>
      <c r="E713" s="61"/>
      <c r="F713" s="61"/>
      <c r="G713" s="61"/>
      <c r="H713" s="61"/>
      <c r="I713" s="61"/>
      <c r="J713" s="61"/>
      <c r="K713" s="61"/>
      <c r="L713" s="61"/>
      <c r="M713" s="61"/>
      <c r="N713" s="61"/>
      <c r="O713" s="61"/>
      <c r="P713" s="61"/>
      <c r="Q713" s="61"/>
      <c r="R713" s="61"/>
      <c r="S713" s="61"/>
      <c r="T713" s="61"/>
      <c r="U713" s="61"/>
      <c r="V713" s="61"/>
      <c r="W713" s="61"/>
      <c r="X713" s="61"/>
      <c r="Y713" s="61"/>
      <c r="Z713" s="61"/>
      <c r="AA713" s="127"/>
      <c r="AB713" s="127"/>
      <c r="AC713" s="127"/>
      <c r="AD713" s="127"/>
      <c r="AE713" s="125"/>
      <c r="AF713" s="121"/>
      <c r="AG713" s="121"/>
      <c r="AH713" s="121"/>
      <c r="AI713" s="121"/>
      <c r="AJ713" s="121"/>
      <c r="AK713" s="123"/>
      <c r="AL713" s="123"/>
      <c r="AM713" s="123"/>
      <c r="AN713" s="123"/>
      <c r="AO713" s="123"/>
      <c r="AP713" s="123"/>
      <c r="AQ713" s="123"/>
      <c r="AR713" s="123"/>
      <c r="AS713" s="123"/>
      <c r="AT713" s="123"/>
      <c r="AU713" s="123"/>
      <c r="AV713" s="123"/>
      <c r="AW713" s="121"/>
      <c r="AX713" s="39"/>
    </row>
    <row r="714" spans="1:50" ht="12.75" customHeight="1" hidden="1">
      <c r="A714" s="119"/>
      <c r="B714" s="49"/>
      <c r="C714" s="50"/>
      <c r="D714" s="61"/>
      <c r="E714" s="61"/>
      <c r="F714" s="61"/>
      <c r="G714" s="61"/>
      <c r="H714" s="61"/>
      <c r="I714" s="61"/>
      <c r="J714" s="61"/>
      <c r="K714" s="61"/>
      <c r="L714" s="61"/>
      <c r="M714" s="61"/>
      <c r="N714" s="61"/>
      <c r="O714" s="61"/>
      <c r="P714" s="61"/>
      <c r="Q714" s="61"/>
      <c r="R714" s="61"/>
      <c r="S714" s="61"/>
      <c r="T714" s="61"/>
      <c r="U714" s="61"/>
      <c r="V714" s="61"/>
      <c r="W714" s="61"/>
      <c r="X714" s="61"/>
      <c r="Y714" s="61"/>
      <c r="Z714" s="61"/>
      <c r="AA714" s="127"/>
      <c r="AB714" s="127"/>
      <c r="AC714" s="127"/>
      <c r="AD714" s="127"/>
      <c r="AE714" s="125"/>
      <c r="AF714" s="121"/>
      <c r="AG714" s="121"/>
      <c r="AH714" s="121"/>
      <c r="AI714" s="121"/>
      <c r="AJ714" s="121"/>
      <c r="AK714" s="123"/>
      <c r="AL714" s="123"/>
      <c r="AM714" s="123"/>
      <c r="AN714" s="123"/>
      <c r="AO714" s="123"/>
      <c r="AP714" s="123"/>
      <c r="AQ714" s="123"/>
      <c r="AR714" s="123"/>
      <c r="AS714" s="123"/>
      <c r="AT714" s="123"/>
      <c r="AU714" s="123"/>
      <c r="AV714" s="123"/>
      <c r="AW714" s="121"/>
      <c r="AX714" s="39"/>
    </row>
    <row r="715" spans="1:50" ht="12.75" customHeight="1">
      <c r="A715" s="119" t="s">
        <v>663</v>
      </c>
      <c r="B715" s="49" t="s">
        <v>664</v>
      </c>
      <c r="C715" s="50">
        <v>4904</v>
      </c>
      <c r="D715" s="61"/>
      <c r="E715" s="61"/>
      <c r="F715" s="61"/>
      <c r="G715" s="61"/>
      <c r="H715" s="61"/>
      <c r="I715" s="61"/>
      <c r="J715" s="61"/>
      <c r="K715" s="61"/>
      <c r="L715" s="61"/>
      <c r="M715" s="61"/>
      <c r="N715" s="61"/>
      <c r="O715" s="61"/>
      <c r="P715" s="61"/>
      <c r="Q715" s="61"/>
      <c r="R715" s="61"/>
      <c r="S715" s="61"/>
      <c r="T715" s="61"/>
      <c r="U715" s="61"/>
      <c r="V715" s="61"/>
      <c r="W715" s="61"/>
      <c r="X715" s="61"/>
      <c r="Y715" s="61"/>
      <c r="Z715" s="61"/>
      <c r="AA715" s="127"/>
      <c r="AB715" s="127"/>
      <c r="AC715" s="127"/>
      <c r="AD715" s="127"/>
      <c r="AE715" s="125"/>
      <c r="AF715" s="121">
        <f>SUM(AF716)</f>
        <v>0</v>
      </c>
      <c r="AG715" s="121">
        <f>SUM(AG716)</f>
        <v>0</v>
      </c>
      <c r="AH715" s="121">
        <f>SUM(AH716)</f>
        <v>0</v>
      </c>
      <c r="AI715" s="121">
        <f>SUM(AI716)</f>
        <v>0</v>
      </c>
      <c r="AJ715" s="121">
        <f>SUM(AJ716)</f>
        <v>0</v>
      </c>
      <c r="AK715" s="123">
        <f>SUM(AK716)</f>
        <v>0</v>
      </c>
      <c r="AL715" s="123">
        <f>SUM(AL716)</f>
        <v>0</v>
      </c>
      <c r="AM715" s="123">
        <f>SUM(AM716)</f>
        <v>0</v>
      </c>
      <c r="AN715" s="123">
        <f>SUM(AN716)</f>
        <v>0</v>
      </c>
      <c r="AO715" s="123">
        <f>SUM(AO716)</f>
        <v>0</v>
      </c>
      <c r="AP715" s="123">
        <f>SUM(AP716)</f>
        <v>0</v>
      </c>
      <c r="AQ715" s="123">
        <f>SUM(AQ716)</f>
        <v>0</v>
      </c>
      <c r="AR715" s="123">
        <f>SUM(AR716)</f>
        <v>0</v>
      </c>
      <c r="AS715" s="123">
        <f>SUM(AS716)</f>
        <v>0</v>
      </c>
      <c r="AT715" s="123">
        <f>SUM(AT716)</f>
        <v>0</v>
      </c>
      <c r="AU715" s="123">
        <f>SUM(AU716)</f>
        <v>0</v>
      </c>
      <c r="AV715" s="123">
        <f>SUM(AV716)</f>
        <v>0</v>
      </c>
      <c r="AW715" s="121">
        <f>SUM(AW716)</f>
        <v>0</v>
      </c>
      <c r="AX715" s="39"/>
    </row>
    <row r="716" spans="1:50" ht="12.75" customHeight="1">
      <c r="A716" s="119"/>
      <c r="B716" s="49"/>
      <c r="C716" s="50"/>
      <c r="D716" s="61"/>
      <c r="E716" s="61"/>
      <c r="F716" s="61"/>
      <c r="G716" s="61"/>
      <c r="H716" s="61"/>
      <c r="I716" s="61"/>
      <c r="J716" s="61"/>
      <c r="K716" s="61"/>
      <c r="L716" s="61"/>
      <c r="M716" s="61"/>
      <c r="N716" s="61"/>
      <c r="O716" s="61"/>
      <c r="P716" s="61"/>
      <c r="Q716" s="61"/>
      <c r="R716" s="61"/>
      <c r="S716" s="61"/>
      <c r="T716" s="61"/>
      <c r="U716" s="61"/>
      <c r="V716" s="61"/>
      <c r="W716" s="61"/>
      <c r="X716" s="61"/>
      <c r="Y716" s="61"/>
      <c r="Z716" s="61"/>
      <c r="AA716" s="127"/>
      <c r="AB716" s="127"/>
      <c r="AC716" s="127"/>
      <c r="AD716" s="127"/>
      <c r="AE716" s="125"/>
      <c r="AF716" s="121"/>
      <c r="AG716" s="121"/>
      <c r="AH716" s="121"/>
      <c r="AI716" s="121"/>
      <c r="AJ716" s="121"/>
      <c r="AK716" s="123"/>
      <c r="AL716" s="123"/>
      <c r="AM716" s="123"/>
      <c r="AN716" s="123"/>
      <c r="AO716" s="123"/>
      <c r="AP716" s="123"/>
      <c r="AQ716" s="123"/>
      <c r="AR716" s="123"/>
      <c r="AS716" s="123"/>
      <c r="AT716" s="123"/>
      <c r="AU716" s="123"/>
      <c r="AV716" s="123"/>
      <c r="AW716" s="121"/>
      <c r="AX716" s="39"/>
    </row>
    <row r="717" spans="1:50" ht="12.75" customHeight="1">
      <c r="A717" s="119" t="s">
        <v>665</v>
      </c>
      <c r="B717" s="49" t="s">
        <v>666</v>
      </c>
      <c r="C717" s="50">
        <v>4905</v>
      </c>
      <c r="D717" s="61"/>
      <c r="E717" s="61"/>
      <c r="F717" s="61"/>
      <c r="G717" s="61"/>
      <c r="H717" s="61"/>
      <c r="I717" s="61"/>
      <c r="J717" s="61"/>
      <c r="K717" s="61"/>
      <c r="L717" s="61"/>
      <c r="M717" s="61"/>
      <c r="N717" s="61"/>
      <c r="O717" s="61"/>
      <c r="P717" s="61"/>
      <c r="Q717" s="61"/>
      <c r="R717" s="61"/>
      <c r="S717" s="61"/>
      <c r="T717" s="61"/>
      <c r="U717" s="61"/>
      <c r="V717" s="61"/>
      <c r="W717" s="61"/>
      <c r="X717" s="61"/>
      <c r="Y717" s="61"/>
      <c r="Z717" s="61"/>
      <c r="AA717" s="127"/>
      <c r="AB717" s="127"/>
      <c r="AC717" s="127"/>
      <c r="AD717" s="127"/>
      <c r="AE717" s="125"/>
      <c r="AF717" s="121">
        <f>SUM(AF718:AF719)</f>
        <v>0</v>
      </c>
      <c r="AG717" s="121">
        <f>SUM(AG718:AG719)</f>
        <v>0</v>
      </c>
      <c r="AH717" s="121">
        <f>SUM(AH718:AH719)</f>
        <v>0</v>
      </c>
      <c r="AI717" s="121">
        <f>SUM(AI718:AI719)</f>
        <v>0</v>
      </c>
      <c r="AJ717" s="121">
        <f>SUM(AJ718:AJ719)</f>
        <v>0</v>
      </c>
      <c r="AK717" s="123">
        <f>SUM(AK718:AK719)</f>
        <v>0</v>
      </c>
      <c r="AL717" s="123">
        <f>SUM(AL718:AL719)</f>
        <v>0</v>
      </c>
      <c r="AM717" s="123">
        <f>SUM(AM718:AM719)</f>
        <v>0</v>
      </c>
      <c r="AN717" s="123">
        <f>SUM(AN718:AN719)</f>
        <v>0</v>
      </c>
      <c r="AO717" s="123">
        <f>SUM(AO718:AO719)</f>
        <v>0</v>
      </c>
      <c r="AP717" s="123">
        <f>SUM(AP718:AP719)</f>
        <v>0</v>
      </c>
      <c r="AQ717" s="123">
        <f>SUM(AQ718:AQ719)</f>
        <v>0</v>
      </c>
      <c r="AR717" s="123">
        <f>SUM(AR718:AR719)</f>
        <v>0</v>
      </c>
      <c r="AS717" s="123">
        <f>SUM(AS718:AS719)</f>
        <v>0</v>
      </c>
      <c r="AT717" s="123">
        <f>SUM(AT718:AT719)</f>
        <v>0</v>
      </c>
      <c r="AU717" s="123">
        <f>SUM(AU718:AU719)</f>
        <v>0</v>
      </c>
      <c r="AV717" s="123">
        <f>SUM(AV718:AV719)</f>
        <v>0</v>
      </c>
      <c r="AW717" s="121">
        <f>SUM(AW718:AW719)</f>
        <v>0</v>
      </c>
      <c r="AX717" s="39"/>
    </row>
    <row r="718" spans="1:50" ht="12.75" customHeight="1">
      <c r="A718" s="119"/>
      <c r="B718" s="49"/>
      <c r="C718" s="50"/>
      <c r="D718" s="61"/>
      <c r="E718" s="61"/>
      <c r="F718" s="61"/>
      <c r="G718" s="61"/>
      <c r="H718" s="61"/>
      <c r="I718" s="61"/>
      <c r="J718" s="61"/>
      <c r="K718" s="61"/>
      <c r="L718" s="61"/>
      <c r="M718" s="61"/>
      <c r="N718" s="61"/>
      <c r="O718" s="61"/>
      <c r="P718" s="61"/>
      <c r="Q718" s="61"/>
      <c r="R718" s="61"/>
      <c r="S718" s="61"/>
      <c r="T718" s="61"/>
      <c r="U718" s="61"/>
      <c r="V718" s="61"/>
      <c r="W718" s="61"/>
      <c r="X718" s="61"/>
      <c r="Y718" s="61"/>
      <c r="Z718" s="61"/>
      <c r="AA718" s="127"/>
      <c r="AB718" s="127"/>
      <c r="AC718" s="127"/>
      <c r="AD718" s="127"/>
      <c r="AE718" s="125" t="s">
        <v>58</v>
      </c>
      <c r="AF718" s="121"/>
      <c r="AG718" s="121"/>
      <c r="AH718" s="121"/>
      <c r="AI718" s="121"/>
      <c r="AJ718" s="121"/>
      <c r="AK718" s="123"/>
      <c r="AL718" s="123"/>
      <c r="AM718" s="123"/>
      <c r="AN718" s="123"/>
      <c r="AO718" s="123"/>
      <c r="AP718" s="123"/>
      <c r="AQ718" s="123"/>
      <c r="AR718" s="123"/>
      <c r="AS718" s="123"/>
      <c r="AT718" s="123"/>
      <c r="AU718" s="123"/>
      <c r="AV718" s="123"/>
      <c r="AW718" s="121"/>
      <c r="AX718" s="39"/>
    </row>
    <row r="719" spans="1:50" ht="12.75" customHeight="1">
      <c r="A719" s="119"/>
      <c r="B719" s="49"/>
      <c r="C719" s="50"/>
      <c r="D719" s="61"/>
      <c r="E719" s="61"/>
      <c r="F719" s="61"/>
      <c r="G719" s="61"/>
      <c r="H719" s="61"/>
      <c r="I719" s="61"/>
      <c r="J719" s="61"/>
      <c r="K719" s="61"/>
      <c r="L719" s="61"/>
      <c r="M719" s="61"/>
      <c r="N719" s="61"/>
      <c r="O719" s="61"/>
      <c r="P719" s="61"/>
      <c r="Q719" s="61"/>
      <c r="R719" s="61"/>
      <c r="S719" s="61"/>
      <c r="T719" s="61"/>
      <c r="U719" s="61"/>
      <c r="V719" s="61"/>
      <c r="W719" s="61"/>
      <c r="X719" s="61"/>
      <c r="Y719" s="61"/>
      <c r="Z719" s="61"/>
      <c r="AA719" s="127"/>
      <c r="AB719" s="127"/>
      <c r="AC719" s="127"/>
      <c r="AD719" s="127"/>
      <c r="AE719" s="125"/>
      <c r="AF719" s="121"/>
      <c r="AG719" s="121"/>
      <c r="AH719" s="121"/>
      <c r="AI719" s="121"/>
      <c r="AJ719" s="121"/>
      <c r="AK719" s="123"/>
      <c r="AL719" s="123"/>
      <c r="AM719" s="123"/>
      <c r="AN719" s="123"/>
      <c r="AO719" s="123"/>
      <c r="AP719" s="123"/>
      <c r="AQ719" s="123"/>
      <c r="AR719" s="123"/>
      <c r="AS719" s="123"/>
      <c r="AT719" s="123"/>
      <c r="AU719" s="123"/>
      <c r="AV719" s="123"/>
      <c r="AW719" s="121"/>
      <c r="AX719" s="39"/>
    </row>
    <row r="720" spans="1:50" ht="12.75" customHeight="1">
      <c r="A720" s="119" t="s">
        <v>667</v>
      </c>
      <c r="B720" s="49" t="s">
        <v>668</v>
      </c>
      <c r="C720" s="50">
        <v>4906</v>
      </c>
      <c r="D720" s="61"/>
      <c r="E720" s="61"/>
      <c r="F720" s="61"/>
      <c r="G720" s="61"/>
      <c r="H720" s="61"/>
      <c r="I720" s="61"/>
      <c r="J720" s="61"/>
      <c r="K720" s="61"/>
      <c r="L720" s="61"/>
      <c r="M720" s="61"/>
      <c r="N720" s="61"/>
      <c r="O720" s="61"/>
      <c r="P720" s="61"/>
      <c r="Q720" s="61"/>
      <c r="R720" s="61"/>
      <c r="S720" s="61"/>
      <c r="T720" s="61"/>
      <c r="U720" s="61"/>
      <c r="V720" s="61"/>
      <c r="W720" s="61"/>
      <c r="X720" s="61"/>
      <c r="Y720" s="61"/>
      <c r="Z720" s="61"/>
      <c r="AA720" s="127"/>
      <c r="AB720" s="127"/>
      <c r="AC720" s="127"/>
      <c r="AD720" s="127"/>
      <c r="AE720" s="125"/>
      <c r="AF720" s="121">
        <f>SUM(AF721:AF722)</f>
        <v>0</v>
      </c>
      <c r="AG720" s="121">
        <f>SUM(AG721:AG722)</f>
        <v>0</v>
      </c>
      <c r="AH720" s="121">
        <f>SUM(AH721:AH722)</f>
        <v>0</v>
      </c>
      <c r="AI720" s="121">
        <f>SUM(AI721:AI722)</f>
        <v>0</v>
      </c>
      <c r="AJ720" s="121">
        <f>SUM(AJ721:AJ722)</f>
        <v>0</v>
      </c>
      <c r="AK720" s="123">
        <f>SUM(AK721:AK722)</f>
        <v>0</v>
      </c>
      <c r="AL720" s="123">
        <f>SUM(AL721:AL722)</f>
        <v>0</v>
      </c>
      <c r="AM720" s="123">
        <f>SUM(AM721:AM722)</f>
        <v>0</v>
      </c>
      <c r="AN720" s="123">
        <f>SUM(AN721:AN722)</f>
        <v>0</v>
      </c>
      <c r="AO720" s="123">
        <f>SUM(AO721:AO722)</f>
        <v>0</v>
      </c>
      <c r="AP720" s="123">
        <f>SUM(AP721:AP722)</f>
        <v>0</v>
      </c>
      <c r="AQ720" s="123">
        <f>SUM(AQ721:AQ722)</f>
        <v>0</v>
      </c>
      <c r="AR720" s="123">
        <f>SUM(AR721:AR722)</f>
        <v>0</v>
      </c>
      <c r="AS720" s="123">
        <f>SUM(AS721:AS722)</f>
        <v>0</v>
      </c>
      <c r="AT720" s="123">
        <f>SUM(AT721:AT722)</f>
        <v>0</v>
      </c>
      <c r="AU720" s="123">
        <f>SUM(AU721:AU722)</f>
        <v>0</v>
      </c>
      <c r="AV720" s="123">
        <f>SUM(AV721:AV722)</f>
        <v>0</v>
      </c>
      <c r="AW720" s="121">
        <f>SUM(AW721:AW722)</f>
        <v>0</v>
      </c>
      <c r="AX720" s="39"/>
    </row>
    <row r="721" spans="1:50" ht="12.75" customHeight="1">
      <c r="A721" s="119"/>
      <c r="B721" s="49"/>
      <c r="C721" s="50"/>
      <c r="D721" s="61"/>
      <c r="E721" s="61"/>
      <c r="F721" s="61"/>
      <c r="G721" s="61"/>
      <c r="H721" s="61"/>
      <c r="I721" s="61"/>
      <c r="J721" s="61"/>
      <c r="K721" s="61"/>
      <c r="L721" s="61"/>
      <c r="M721" s="61"/>
      <c r="N721" s="61"/>
      <c r="O721" s="61"/>
      <c r="P721" s="61"/>
      <c r="Q721" s="61"/>
      <c r="R721" s="61"/>
      <c r="S721" s="61"/>
      <c r="T721" s="61"/>
      <c r="U721" s="61"/>
      <c r="V721" s="61"/>
      <c r="W721" s="61"/>
      <c r="X721" s="61"/>
      <c r="Y721" s="61"/>
      <c r="Z721" s="61"/>
      <c r="AA721" s="127"/>
      <c r="AB721" s="127"/>
      <c r="AC721" s="127"/>
      <c r="AD721" s="127"/>
      <c r="AE721" s="125"/>
      <c r="AF721" s="121"/>
      <c r="AG721" s="121"/>
      <c r="AH721" s="121"/>
      <c r="AI721" s="121"/>
      <c r="AJ721" s="121"/>
      <c r="AK721" s="123"/>
      <c r="AL721" s="123"/>
      <c r="AM721" s="123"/>
      <c r="AN721" s="123"/>
      <c r="AO721" s="123"/>
      <c r="AP721" s="123"/>
      <c r="AQ721" s="123"/>
      <c r="AR721" s="123"/>
      <c r="AS721" s="123"/>
      <c r="AT721" s="123"/>
      <c r="AU721" s="123"/>
      <c r="AV721" s="123"/>
      <c r="AW721" s="121"/>
      <c r="AX721" s="39"/>
    </row>
    <row r="722" spans="1:50" ht="12.75" customHeight="1">
      <c r="A722" s="119"/>
      <c r="B722" s="49"/>
      <c r="C722" s="50"/>
      <c r="D722" s="61"/>
      <c r="E722" s="61"/>
      <c r="F722" s="61"/>
      <c r="G722" s="61"/>
      <c r="H722" s="61"/>
      <c r="I722" s="61"/>
      <c r="J722" s="61"/>
      <c r="K722" s="61"/>
      <c r="L722" s="61"/>
      <c r="M722" s="61"/>
      <c r="N722" s="61"/>
      <c r="O722" s="61"/>
      <c r="P722" s="61"/>
      <c r="Q722" s="61"/>
      <c r="R722" s="61"/>
      <c r="S722" s="61"/>
      <c r="T722" s="61"/>
      <c r="U722" s="61"/>
      <c r="V722" s="61"/>
      <c r="W722" s="61"/>
      <c r="X722" s="61"/>
      <c r="Y722" s="61"/>
      <c r="Z722" s="61"/>
      <c r="AA722" s="127"/>
      <c r="AB722" s="127"/>
      <c r="AC722" s="127"/>
      <c r="AD722" s="127"/>
      <c r="AE722" s="125"/>
      <c r="AF722" s="121"/>
      <c r="AG722" s="121"/>
      <c r="AH722" s="121"/>
      <c r="AI722" s="121"/>
      <c r="AJ722" s="121"/>
      <c r="AK722" s="123"/>
      <c r="AL722" s="123"/>
      <c r="AM722" s="123"/>
      <c r="AN722" s="123"/>
      <c r="AO722" s="123"/>
      <c r="AP722" s="123"/>
      <c r="AQ722" s="123"/>
      <c r="AR722" s="123"/>
      <c r="AS722" s="123"/>
      <c r="AT722" s="123"/>
      <c r="AU722" s="123"/>
      <c r="AV722" s="123"/>
      <c r="AW722" s="121"/>
      <c r="AX722" s="39"/>
    </row>
    <row r="723" spans="1:50" ht="12.75" customHeight="1">
      <c r="A723" s="119" t="s">
        <v>669</v>
      </c>
      <c r="B723" s="49" t="s">
        <v>670</v>
      </c>
      <c r="C723" s="50">
        <v>4907</v>
      </c>
      <c r="D723" s="61"/>
      <c r="E723" s="61"/>
      <c r="F723" s="61"/>
      <c r="G723" s="61"/>
      <c r="H723" s="61"/>
      <c r="I723" s="61"/>
      <c r="J723" s="61"/>
      <c r="K723" s="61"/>
      <c r="L723" s="61"/>
      <c r="M723" s="61"/>
      <c r="N723" s="61"/>
      <c r="O723" s="61"/>
      <c r="P723" s="61"/>
      <c r="Q723" s="61"/>
      <c r="R723" s="61"/>
      <c r="S723" s="61"/>
      <c r="T723" s="61"/>
      <c r="U723" s="61"/>
      <c r="V723" s="61"/>
      <c r="W723" s="61"/>
      <c r="X723" s="61"/>
      <c r="Y723" s="61"/>
      <c r="Z723" s="61"/>
      <c r="AA723" s="127"/>
      <c r="AB723" s="127"/>
      <c r="AC723" s="127"/>
      <c r="AD723" s="127"/>
      <c r="AE723" s="125"/>
      <c r="AF723" s="121">
        <f>SUM(AF724)</f>
        <v>0</v>
      </c>
      <c r="AG723" s="121">
        <f>SUM(AG724)</f>
        <v>0</v>
      </c>
      <c r="AH723" s="121">
        <f>SUM(AH724)</f>
        <v>0</v>
      </c>
      <c r="AI723" s="121">
        <f>SUM(AI724)</f>
        <v>0</v>
      </c>
      <c r="AJ723" s="121">
        <f>SUM(AJ724)</f>
        <v>0</v>
      </c>
      <c r="AK723" s="123">
        <f>SUM(AK724)</f>
        <v>0</v>
      </c>
      <c r="AL723" s="123">
        <f>SUM(AL724)</f>
        <v>0</v>
      </c>
      <c r="AM723" s="123">
        <f>SUM(AM724)</f>
        <v>0</v>
      </c>
      <c r="AN723" s="123">
        <f>SUM(AN724)</f>
        <v>0</v>
      </c>
      <c r="AO723" s="123">
        <f>SUM(AO724)</f>
        <v>0</v>
      </c>
      <c r="AP723" s="123">
        <f>SUM(AP724)</f>
        <v>0</v>
      </c>
      <c r="AQ723" s="123">
        <f>SUM(AQ724)</f>
        <v>0</v>
      </c>
      <c r="AR723" s="123">
        <f>SUM(AR724)</f>
        <v>0</v>
      </c>
      <c r="AS723" s="123">
        <f>SUM(AS724)</f>
        <v>0</v>
      </c>
      <c r="AT723" s="123">
        <f>SUM(AT724)</f>
        <v>0</v>
      </c>
      <c r="AU723" s="123">
        <f>SUM(AU724)</f>
        <v>0</v>
      </c>
      <c r="AV723" s="123">
        <f>SUM(AV724)</f>
        <v>0</v>
      </c>
      <c r="AW723" s="121">
        <f>SUM(AW724)</f>
        <v>0</v>
      </c>
      <c r="AX723" s="39"/>
    </row>
    <row r="724" spans="1:50" ht="12.75" customHeight="1">
      <c r="A724" s="119"/>
      <c r="B724" s="49"/>
      <c r="C724" s="50"/>
      <c r="D724" s="61"/>
      <c r="E724" s="61"/>
      <c r="F724" s="61"/>
      <c r="G724" s="61"/>
      <c r="H724" s="61"/>
      <c r="I724" s="61"/>
      <c r="J724" s="61"/>
      <c r="K724" s="61"/>
      <c r="L724" s="61"/>
      <c r="M724" s="61"/>
      <c r="N724" s="61"/>
      <c r="O724" s="61"/>
      <c r="P724" s="61"/>
      <c r="Q724" s="61"/>
      <c r="R724" s="61"/>
      <c r="S724" s="61"/>
      <c r="T724" s="61"/>
      <c r="U724" s="61"/>
      <c r="V724" s="61"/>
      <c r="W724" s="61"/>
      <c r="X724" s="61"/>
      <c r="Y724" s="61"/>
      <c r="Z724" s="61"/>
      <c r="AA724" s="127"/>
      <c r="AB724" s="127"/>
      <c r="AC724" s="127"/>
      <c r="AD724" s="127"/>
      <c r="AE724" s="125"/>
      <c r="AF724" s="121"/>
      <c r="AG724" s="121"/>
      <c r="AH724" s="121"/>
      <c r="AI724" s="121"/>
      <c r="AJ724" s="121"/>
      <c r="AK724" s="123"/>
      <c r="AL724" s="123"/>
      <c r="AM724" s="123"/>
      <c r="AN724" s="123"/>
      <c r="AO724" s="123"/>
      <c r="AP724" s="123"/>
      <c r="AQ724" s="123"/>
      <c r="AR724" s="123"/>
      <c r="AS724" s="123"/>
      <c r="AT724" s="123"/>
      <c r="AU724" s="123"/>
      <c r="AV724" s="123"/>
      <c r="AW724" s="121"/>
      <c r="AX724" s="39"/>
    </row>
    <row r="725" spans="1:50" ht="27.75" customHeight="1">
      <c r="A725" s="119" t="s">
        <v>671</v>
      </c>
      <c r="B725" s="49" t="s">
        <v>672</v>
      </c>
      <c r="C725" s="50">
        <v>4908</v>
      </c>
      <c r="D725" s="156" t="s">
        <v>134</v>
      </c>
      <c r="E725" s="58" t="s">
        <v>200</v>
      </c>
      <c r="F725" s="58" t="s">
        <v>135</v>
      </c>
      <c r="G725" s="61"/>
      <c r="H725" s="61"/>
      <c r="I725" s="61"/>
      <c r="J725" s="61"/>
      <c r="K725" s="61"/>
      <c r="L725" s="61"/>
      <c r="M725" s="61"/>
      <c r="N725" s="61"/>
      <c r="O725" s="61"/>
      <c r="P725" s="61"/>
      <c r="Q725" s="61"/>
      <c r="R725" s="61"/>
      <c r="S725" s="61"/>
      <c r="T725" s="61"/>
      <c r="U725" s="61"/>
      <c r="V725" s="61"/>
      <c r="W725" s="61"/>
      <c r="X725" s="58" t="s">
        <v>673</v>
      </c>
      <c r="Y725" s="58"/>
      <c r="Z725" s="58" t="s">
        <v>674</v>
      </c>
      <c r="AA725" s="127"/>
      <c r="AB725" s="127"/>
      <c r="AC725" s="127"/>
      <c r="AD725" s="127"/>
      <c r="AE725" s="125"/>
      <c r="AF725" s="121">
        <f>SUM(AF726:AF728)</f>
        <v>0</v>
      </c>
      <c r="AG725" s="121">
        <f>SUM(AG726:AG728)</f>
        <v>0</v>
      </c>
      <c r="AH725" s="121">
        <f>SUM(AH726:AH728)</f>
        <v>0</v>
      </c>
      <c r="AI725" s="121">
        <f>SUM(AI726:AI728)</f>
        <v>0</v>
      </c>
      <c r="AJ725" s="121">
        <f>SUM(AJ726:AJ728)</f>
        <v>0</v>
      </c>
      <c r="AK725" s="123">
        <f>SUM(AK726:AK728)</f>
        <v>0</v>
      </c>
      <c r="AL725" s="123">
        <f>SUM(AL726:AL728)</f>
        <v>0</v>
      </c>
      <c r="AM725" s="123">
        <f>SUM(AM726:AM728)</f>
        <v>0</v>
      </c>
      <c r="AN725" s="123">
        <f>SUM(AN726:AN728)</f>
        <v>0</v>
      </c>
      <c r="AO725" s="123">
        <f>SUM(AO726:AO728)</f>
        <v>0</v>
      </c>
      <c r="AP725" s="123">
        <f>SUM(AP726:AP728)</f>
        <v>0</v>
      </c>
      <c r="AQ725" s="123">
        <f>SUM(AQ726:AQ728)</f>
        <v>0</v>
      </c>
      <c r="AR725" s="123">
        <f>SUM(AR726:AR728)</f>
        <v>0</v>
      </c>
      <c r="AS725" s="123">
        <f>SUM(AS726:AS728)</f>
        <v>0</v>
      </c>
      <c r="AT725" s="123">
        <f>SUM(AT726:AT728)</f>
        <v>0</v>
      </c>
      <c r="AU725" s="123">
        <f>SUM(AU726:AU728)</f>
        <v>0</v>
      </c>
      <c r="AV725" s="123">
        <f>SUM(AV726:AV728)</f>
        <v>0</v>
      </c>
      <c r="AW725" s="121">
        <f>SUM(AW726:AW728)</f>
        <v>0</v>
      </c>
      <c r="AX725" s="39"/>
    </row>
    <row r="726" spans="1:50" ht="12.75" customHeight="1">
      <c r="A726" s="119"/>
      <c r="B726" s="49"/>
      <c r="C726" s="50"/>
      <c r="D726" s="61"/>
      <c r="E726" s="61"/>
      <c r="F726" s="61"/>
      <c r="G726" s="61"/>
      <c r="H726" s="61"/>
      <c r="I726" s="61"/>
      <c r="J726" s="61"/>
      <c r="K726" s="61"/>
      <c r="L726" s="61"/>
      <c r="M726" s="61"/>
      <c r="N726" s="61"/>
      <c r="O726" s="61"/>
      <c r="P726" s="61"/>
      <c r="Q726" s="61"/>
      <c r="R726" s="61"/>
      <c r="S726" s="61"/>
      <c r="T726" s="61"/>
      <c r="U726" s="61"/>
      <c r="V726" s="61"/>
      <c r="W726" s="61"/>
      <c r="X726" s="61"/>
      <c r="Y726" s="61"/>
      <c r="Z726" s="61"/>
      <c r="AA726" s="127"/>
      <c r="AB726" s="127"/>
      <c r="AC726" s="127"/>
      <c r="AD726" s="127"/>
      <c r="AE726" s="125" t="s">
        <v>131</v>
      </c>
      <c r="AF726" s="121"/>
      <c r="AG726" s="121"/>
      <c r="AH726" s="121"/>
      <c r="AI726" s="121"/>
      <c r="AJ726" s="121"/>
      <c r="AK726" s="123"/>
      <c r="AL726" s="123"/>
      <c r="AM726" s="123"/>
      <c r="AN726" s="123"/>
      <c r="AO726" s="123"/>
      <c r="AP726" s="123"/>
      <c r="AQ726" s="123"/>
      <c r="AR726" s="123"/>
      <c r="AS726" s="123"/>
      <c r="AT726" s="123"/>
      <c r="AU726" s="123"/>
      <c r="AV726" s="123"/>
      <c r="AW726" s="121"/>
      <c r="AX726" s="39"/>
    </row>
    <row r="727" spans="1:50" ht="12.75" customHeight="1">
      <c r="A727" s="119"/>
      <c r="B727" s="49"/>
      <c r="C727" s="50"/>
      <c r="D727" s="61"/>
      <c r="E727" s="61"/>
      <c r="F727" s="61"/>
      <c r="G727" s="61"/>
      <c r="H727" s="61"/>
      <c r="I727" s="61"/>
      <c r="J727" s="61"/>
      <c r="K727" s="61"/>
      <c r="L727" s="61"/>
      <c r="M727" s="61"/>
      <c r="N727" s="61"/>
      <c r="O727" s="61"/>
      <c r="P727" s="61"/>
      <c r="Q727" s="61"/>
      <c r="R727" s="61"/>
      <c r="S727" s="61"/>
      <c r="T727" s="61"/>
      <c r="U727" s="61"/>
      <c r="V727" s="61"/>
      <c r="W727" s="61"/>
      <c r="X727" s="61"/>
      <c r="Y727" s="61"/>
      <c r="Z727" s="61"/>
      <c r="AA727" s="127"/>
      <c r="AB727" s="127"/>
      <c r="AC727" s="127"/>
      <c r="AD727" s="127"/>
      <c r="AE727" s="125"/>
      <c r="AF727" s="121"/>
      <c r="AG727" s="121"/>
      <c r="AH727" s="121"/>
      <c r="AI727" s="121"/>
      <c r="AJ727" s="121"/>
      <c r="AK727" s="123"/>
      <c r="AL727" s="123"/>
      <c r="AM727" s="123"/>
      <c r="AN727" s="123"/>
      <c r="AO727" s="123"/>
      <c r="AP727" s="123"/>
      <c r="AQ727" s="123"/>
      <c r="AR727" s="123"/>
      <c r="AS727" s="123"/>
      <c r="AT727" s="123"/>
      <c r="AU727" s="123"/>
      <c r="AV727" s="123"/>
      <c r="AW727" s="121"/>
      <c r="AX727" s="39"/>
    </row>
    <row r="728" spans="1:50" ht="12.75" customHeight="1">
      <c r="A728" s="119"/>
      <c r="B728" s="49"/>
      <c r="C728" s="50"/>
      <c r="D728" s="61"/>
      <c r="E728" s="61"/>
      <c r="F728" s="61"/>
      <c r="G728" s="61"/>
      <c r="H728" s="61"/>
      <c r="I728" s="61"/>
      <c r="J728" s="61"/>
      <c r="K728" s="61"/>
      <c r="L728" s="61"/>
      <c r="M728" s="61"/>
      <c r="N728" s="61"/>
      <c r="O728" s="61"/>
      <c r="P728" s="61"/>
      <c r="Q728" s="61"/>
      <c r="R728" s="61"/>
      <c r="S728" s="61"/>
      <c r="T728" s="61"/>
      <c r="U728" s="61"/>
      <c r="V728" s="61"/>
      <c r="W728" s="61"/>
      <c r="X728" s="61"/>
      <c r="Y728" s="61"/>
      <c r="Z728" s="61"/>
      <c r="AA728" s="127"/>
      <c r="AB728" s="127"/>
      <c r="AC728" s="127"/>
      <c r="AD728" s="127"/>
      <c r="AE728" s="125"/>
      <c r="AF728" s="121"/>
      <c r="AG728" s="121"/>
      <c r="AH728" s="121"/>
      <c r="AI728" s="121"/>
      <c r="AJ728" s="121"/>
      <c r="AK728" s="123"/>
      <c r="AL728" s="123"/>
      <c r="AM728" s="123"/>
      <c r="AN728" s="123"/>
      <c r="AO728" s="123"/>
      <c r="AP728" s="123"/>
      <c r="AQ728" s="123"/>
      <c r="AR728" s="123"/>
      <c r="AS728" s="123"/>
      <c r="AT728" s="123"/>
      <c r="AU728" s="123"/>
      <c r="AV728" s="123"/>
      <c r="AW728" s="121"/>
      <c r="AX728" s="39"/>
    </row>
    <row r="729" spans="1:50" ht="12.75" customHeight="1">
      <c r="A729" s="119" t="s">
        <v>675</v>
      </c>
      <c r="B729" s="49" t="s">
        <v>676</v>
      </c>
      <c r="C729" s="50">
        <v>4909</v>
      </c>
      <c r="D729" s="58" t="s">
        <v>494</v>
      </c>
      <c r="E729" s="58" t="s">
        <v>200</v>
      </c>
      <c r="F729" s="58" t="s">
        <v>156</v>
      </c>
      <c r="G729" s="61"/>
      <c r="H729" s="61"/>
      <c r="I729" s="61"/>
      <c r="J729" s="61"/>
      <c r="K729" s="61"/>
      <c r="L729" s="61"/>
      <c r="M729" s="61"/>
      <c r="N729" s="61"/>
      <c r="O729" s="61"/>
      <c r="P729" s="61"/>
      <c r="Q729" s="61"/>
      <c r="R729" s="61"/>
      <c r="S729" s="61"/>
      <c r="T729" s="61"/>
      <c r="U729" s="61"/>
      <c r="V729" s="61"/>
      <c r="W729" s="61"/>
      <c r="X729" s="61"/>
      <c r="Y729" s="61"/>
      <c r="Z729" s="61"/>
      <c r="AA729" s="127"/>
      <c r="AB729" s="127"/>
      <c r="AC729" s="127"/>
      <c r="AD729" s="127"/>
      <c r="AE729" s="125"/>
      <c r="AF729" s="121">
        <f>SUM(AF730:AF732)</f>
        <v>0</v>
      </c>
      <c r="AG729" s="121">
        <f>SUM(AG730:AG732)</f>
        <v>0</v>
      </c>
      <c r="AH729" s="121">
        <f>SUM(AH730:AH732)</f>
        <v>0</v>
      </c>
      <c r="AI729" s="121">
        <f>SUM(AI730:AI732)</f>
        <v>0</v>
      </c>
      <c r="AJ729" s="121">
        <f>SUM(AJ730:AJ732)</f>
        <v>0</v>
      </c>
      <c r="AK729" s="123">
        <f>SUM(AK730:AK732)</f>
        <v>0</v>
      </c>
      <c r="AL729" s="123">
        <f>SUM(AL730:AL732)</f>
        <v>0</v>
      </c>
      <c r="AM729" s="123">
        <f>SUM(AM730:AM732)</f>
        <v>0</v>
      </c>
      <c r="AN729" s="123">
        <f>SUM(AN730:AN732)</f>
        <v>0</v>
      </c>
      <c r="AO729" s="123">
        <f>SUM(AO730:AO732)</f>
        <v>0</v>
      </c>
      <c r="AP729" s="123">
        <f>SUM(AP730:AP732)</f>
        <v>0</v>
      </c>
      <c r="AQ729" s="123">
        <f>SUM(AQ730:AQ732)</f>
        <v>0</v>
      </c>
      <c r="AR729" s="123">
        <f>SUM(AR730:AR732)</f>
        <v>0</v>
      </c>
      <c r="AS729" s="123">
        <f>SUM(AS730:AS732)</f>
        <v>0</v>
      </c>
      <c r="AT729" s="123">
        <f>SUM(AT730:AT732)</f>
        <v>0</v>
      </c>
      <c r="AU729" s="123">
        <f>SUM(AU730:AU732)</f>
        <v>0</v>
      </c>
      <c r="AV729" s="123">
        <f>SUM(AV730:AV732)</f>
        <v>0</v>
      </c>
      <c r="AW729" s="121">
        <f>SUM(AW730:AW732)</f>
        <v>0</v>
      </c>
      <c r="AX729" s="39"/>
    </row>
    <row r="730" spans="1:50" ht="12.75" customHeight="1">
      <c r="A730" s="119"/>
      <c r="B730" s="49"/>
      <c r="C730" s="50"/>
      <c r="D730" s="61"/>
      <c r="E730" s="61"/>
      <c r="F730" s="61"/>
      <c r="G730" s="61"/>
      <c r="H730" s="61"/>
      <c r="I730" s="61"/>
      <c r="J730" s="61"/>
      <c r="K730" s="61"/>
      <c r="L730" s="61"/>
      <c r="M730" s="61"/>
      <c r="N730" s="61"/>
      <c r="O730" s="61"/>
      <c r="P730" s="61"/>
      <c r="Q730" s="61"/>
      <c r="R730" s="61"/>
      <c r="S730" s="61"/>
      <c r="T730" s="61"/>
      <c r="U730" s="61"/>
      <c r="V730" s="61"/>
      <c r="W730" s="61"/>
      <c r="X730" s="61"/>
      <c r="Y730" s="61"/>
      <c r="Z730" s="61"/>
      <c r="AA730" s="127"/>
      <c r="AB730" s="127"/>
      <c r="AC730" s="127"/>
      <c r="AD730" s="127"/>
      <c r="AE730" s="125" t="s">
        <v>157</v>
      </c>
      <c r="AF730" s="121"/>
      <c r="AG730" s="121"/>
      <c r="AH730" s="121"/>
      <c r="AI730" s="121"/>
      <c r="AJ730" s="121"/>
      <c r="AK730" s="123"/>
      <c r="AL730" s="123"/>
      <c r="AM730" s="123"/>
      <c r="AN730" s="123"/>
      <c r="AO730" s="123"/>
      <c r="AP730" s="123"/>
      <c r="AQ730" s="123"/>
      <c r="AR730" s="123"/>
      <c r="AS730" s="123"/>
      <c r="AT730" s="123"/>
      <c r="AU730" s="123"/>
      <c r="AV730" s="123"/>
      <c r="AW730" s="121"/>
      <c r="AX730" s="39"/>
    </row>
    <row r="731" spans="1:50" ht="12.75" customHeight="1">
      <c r="A731" s="119"/>
      <c r="B731" s="49"/>
      <c r="C731" s="50"/>
      <c r="D731" s="61"/>
      <c r="E731" s="61"/>
      <c r="F731" s="61"/>
      <c r="G731" s="61"/>
      <c r="H731" s="61"/>
      <c r="I731" s="61"/>
      <c r="J731" s="61"/>
      <c r="K731" s="61"/>
      <c r="L731" s="61"/>
      <c r="M731" s="61"/>
      <c r="N731" s="61"/>
      <c r="O731" s="61"/>
      <c r="P731" s="61"/>
      <c r="Q731" s="61"/>
      <c r="R731" s="61"/>
      <c r="S731" s="61"/>
      <c r="T731" s="61"/>
      <c r="U731" s="61"/>
      <c r="V731" s="61"/>
      <c r="W731" s="61"/>
      <c r="X731" s="61"/>
      <c r="Y731" s="61"/>
      <c r="Z731" s="61"/>
      <c r="AA731" s="127"/>
      <c r="AB731" s="127"/>
      <c r="AC731" s="127"/>
      <c r="AD731" s="127"/>
      <c r="AE731" s="125"/>
      <c r="AF731" s="121"/>
      <c r="AG731" s="121"/>
      <c r="AH731" s="121"/>
      <c r="AI731" s="121"/>
      <c r="AJ731" s="121"/>
      <c r="AK731" s="123"/>
      <c r="AL731" s="123"/>
      <c r="AM731" s="123"/>
      <c r="AN731" s="123"/>
      <c r="AO731" s="123"/>
      <c r="AP731" s="123"/>
      <c r="AQ731" s="123"/>
      <c r="AR731" s="123"/>
      <c r="AS731" s="123"/>
      <c r="AT731" s="123"/>
      <c r="AU731" s="123"/>
      <c r="AV731" s="123"/>
      <c r="AW731" s="121"/>
      <c r="AX731" s="39"/>
    </row>
    <row r="732" spans="1:50" ht="12.75" customHeight="1">
      <c r="A732" s="119"/>
      <c r="B732" s="49"/>
      <c r="C732" s="50"/>
      <c r="D732" s="61"/>
      <c r="E732" s="61"/>
      <c r="F732" s="61"/>
      <c r="G732" s="61"/>
      <c r="H732" s="61"/>
      <c r="I732" s="61"/>
      <c r="J732" s="61"/>
      <c r="K732" s="61"/>
      <c r="L732" s="61"/>
      <c r="M732" s="61"/>
      <c r="N732" s="61"/>
      <c r="O732" s="61"/>
      <c r="P732" s="61"/>
      <c r="Q732" s="61"/>
      <c r="R732" s="61"/>
      <c r="S732" s="61"/>
      <c r="T732" s="61"/>
      <c r="U732" s="61"/>
      <c r="V732" s="61"/>
      <c r="W732" s="61"/>
      <c r="X732" s="61"/>
      <c r="Y732" s="61"/>
      <c r="Z732" s="61"/>
      <c r="AA732" s="127"/>
      <c r="AB732" s="127"/>
      <c r="AC732" s="127"/>
      <c r="AD732" s="127"/>
      <c r="AE732" s="125"/>
      <c r="AF732" s="121"/>
      <c r="AG732" s="121"/>
      <c r="AH732" s="121"/>
      <c r="AI732" s="121"/>
      <c r="AJ732" s="121"/>
      <c r="AK732" s="123"/>
      <c r="AL732" s="123"/>
      <c r="AM732" s="123"/>
      <c r="AN732" s="123"/>
      <c r="AO732" s="123"/>
      <c r="AP732" s="123"/>
      <c r="AQ732" s="123"/>
      <c r="AR732" s="123"/>
      <c r="AS732" s="123"/>
      <c r="AT732" s="123"/>
      <c r="AU732" s="123"/>
      <c r="AV732" s="123"/>
      <c r="AW732" s="121"/>
      <c r="AX732" s="39"/>
    </row>
    <row r="733" spans="1:50" ht="12.75" customHeight="1">
      <c r="A733" s="119" t="s">
        <v>677</v>
      </c>
      <c r="B733" s="49" t="s">
        <v>678</v>
      </c>
      <c r="C733" s="50">
        <v>4910</v>
      </c>
      <c r="D733" s="61"/>
      <c r="E733" s="61"/>
      <c r="F733" s="61"/>
      <c r="G733" s="61"/>
      <c r="H733" s="61"/>
      <c r="I733" s="61"/>
      <c r="J733" s="61"/>
      <c r="K733" s="61"/>
      <c r="L733" s="61"/>
      <c r="M733" s="61"/>
      <c r="N733" s="61"/>
      <c r="O733" s="61"/>
      <c r="P733" s="61"/>
      <c r="Q733" s="61"/>
      <c r="R733" s="61"/>
      <c r="S733" s="61"/>
      <c r="T733" s="61"/>
      <c r="U733" s="61"/>
      <c r="V733" s="61"/>
      <c r="W733" s="61"/>
      <c r="X733" s="61"/>
      <c r="Y733" s="61"/>
      <c r="Z733" s="61"/>
      <c r="AA733" s="127"/>
      <c r="AB733" s="127"/>
      <c r="AC733" s="127"/>
      <c r="AD733" s="127"/>
      <c r="AE733" s="125"/>
      <c r="AF733" s="121">
        <f>SUM(AF734)</f>
        <v>0</v>
      </c>
      <c r="AG733" s="121">
        <f>SUM(AG734)</f>
        <v>0</v>
      </c>
      <c r="AH733" s="121">
        <f>SUM(AH734)</f>
        <v>0</v>
      </c>
      <c r="AI733" s="121">
        <f>SUM(AI734)</f>
        <v>0</v>
      </c>
      <c r="AJ733" s="121">
        <f>SUM(AJ734)</f>
        <v>0</v>
      </c>
      <c r="AK733" s="123">
        <f>SUM(AK734)</f>
        <v>0</v>
      </c>
      <c r="AL733" s="123">
        <f>SUM(AL734)</f>
        <v>0</v>
      </c>
      <c r="AM733" s="123">
        <f>SUM(AM734)</f>
        <v>0</v>
      </c>
      <c r="AN733" s="123">
        <f>SUM(AN734)</f>
        <v>0</v>
      </c>
      <c r="AO733" s="123">
        <f>SUM(AO734)</f>
        <v>0</v>
      </c>
      <c r="AP733" s="123">
        <f>SUM(AP734)</f>
        <v>0</v>
      </c>
      <c r="AQ733" s="123">
        <f>SUM(AQ734)</f>
        <v>0</v>
      </c>
      <c r="AR733" s="123">
        <f>SUM(AR734)</f>
        <v>0</v>
      </c>
      <c r="AS733" s="123">
        <f>SUM(AS734)</f>
        <v>0</v>
      </c>
      <c r="AT733" s="123">
        <f>SUM(AT734)</f>
        <v>0</v>
      </c>
      <c r="AU733" s="123">
        <f>SUM(AU734)</f>
        <v>0</v>
      </c>
      <c r="AV733" s="123">
        <f>SUM(AV734)</f>
        <v>0</v>
      </c>
      <c r="AW733" s="121">
        <f>SUM(AW734)</f>
        <v>0</v>
      </c>
      <c r="AX733" s="39"/>
    </row>
    <row r="734" spans="1:50" ht="12.75" customHeight="1">
      <c r="A734" s="119"/>
      <c r="B734" s="49"/>
      <c r="C734" s="50"/>
      <c r="D734" s="61"/>
      <c r="E734" s="61"/>
      <c r="F734" s="61"/>
      <c r="G734" s="61"/>
      <c r="H734" s="61"/>
      <c r="I734" s="61"/>
      <c r="J734" s="61"/>
      <c r="K734" s="61"/>
      <c r="L734" s="61"/>
      <c r="M734" s="61"/>
      <c r="N734" s="61"/>
      <c r="O734" s="61"/>
      <c r="P734" s="61"/>
      <c r="Q734" s="61"/>
      <c r="R734" s="61"/>
      <c r="S734" s="61"/>
      <c r="T734" s="61"/>
      <c r="U734" s="61"/>
      <c r="V734" s="61"/>
      <c r="W734" s="61"/>
      <c r="X734" s="61"/>
      <c r="Y734" s="61"/>
      <c r="Z734" s="61"/>
      <c r="AA734" s="127"/>
      <c r="AB734" s="127"/>
      <c r="AC734" s="127"/>
      <c r="AD734" s="127"/>
      <c r="AE734" s="125"/>
      <c r="AF734" s="121"/>
      <c r="AG734" s="121"/>
      <c r="AH734" s="121"/>
      <c r="AI734" s="121"/>
      <c r="AJ734" s="121"/>
      <c r="AK734" s="123"/>
      <c r="AL734" s="123"/>
      <c r="AM734" s="123"/>
      <c r="AN734" s="123"/>
      <c r="AO734" s="123"/>
      <c r="AP734" s="123"/>
      <c r="AQ734" s="123"/>
      <c r="AR734" s="123"/>
      <c r="AS734" s="123"/>
      <c r="AT734" s="123"/>
      <c r="AU734" s="123"/>
      <c r="AV734" s="123"/>
      <c r="AW734" s="121"/>
      <c r="AX734" s="39"/>
    </row>
    <row r="735" spans="1:50" ht="25.5" customHeight="1">
      <c r="A735" s="119" t="s">
        <v>679</v>
      </c>
      <c r="B735" s="49" t="s">
        <v>680</v>
      </c>
      <c r="C735" s="50">
        <v>4911</v>
      </c>
      <c r="D735" s="87" t="s">
        <v>681</v>
      </c>
      <c r="E735" s="87" t="s">
        <v>200</v>
      </c>
      <c r="F735" s="87" t="s">
        <v>98</v>
      </c>
      <c r="G735" s="61"/>
      <c r="H735" s="61"/>
      <c r="I735" s="61"/>
      <c r="J735" s="61"/>
      <c r="K735" s="61"/>
      <c r="L735" s="61"/>
      <c r="M735" s="61"/>
      <c r="N735" s="61"/>
      <c r="O735" s="61"/>
      <c r="P735" s="61"/>
      <c r="Q735" s="61"/>
      <c r="R735" s="61"/>
      <c r="S735" s="61"/>
      <c r="T735" s="61"/>
      <c r="U735" s="61"/>
      <c r="V735" s="61"/>
      <c r="W735" s="61"/>
      <c r="X735" s="61"/>
      <c r="Y735" s="61"/>
      <c r="Z735" s="61"/>
      <c r="AA735" s="124"/>
      <c r="AB735" s="61"/>
      <c r="AC735" s="61"/>
      <c r="AD735" s="61"/>
      <c r="AE735" s="125"/>
      <c r="AF735" s="121">
        <f>SUM(AF736:AF737)</f>
        <v>0</v>
      </c>
      <c r="AG735" s="121">
        <f>SUM(AG736:AG737)</f>
        <v>0</v>
      </c>
      <c r="AH735" s="121">
        <f>SUM(AH736:AH737)</f>
        <v>0</v>
      </c>
      <c r="AI735" s="121">
        <f>SUM(AI736:AI737)</f>
        <v>0</v>
      </c>
      <c r="AJ735" s="121">
        <f>SUM(AJ736:AJ737)</f>
        <v>0</v>
      </c>
      <c r="AK735" s="123">
        <f>SUM(AK736:AK737)</f>
        <v>0</v>
      </c>
      <c r="AL735" s="123">
        <f>SUM(AL736:AL737)</f>
        <v>0</v>
      </c>
      <c r="AM735" s="123">
        <f>SUM(AM736:AM737)</f>
        <v>0</v>
      </c>
      <c r="AN735" s="123">
        <f>SUM(AN736:AN737)</f>
        <v>0</v>
      </c>
      <c r="AO735" s="123">
        <f>SUM(AO736:AO737)</f>
        <v>0</v>
      </c>
      <c r="AP735" s="123">
        <f>SUM(AP736:AP737)</f>
        <v>0</v>
      </c>
      <c r="AQ735" s="123">
        <f>SUM(AQ736:AQ737)</f>
        <v>0</v>
      </c>
      <c r="AR735" s="123">
        <f>SUM(AR736:AR737)</f>
        <v>0</v>
      </c>
      <c r="AS735" s="123">
        <f>SUM(AS736:AS737)</f>
        <v>0</v>
      </c>
      <c r="AT735" s="123">
        <f>SUM(AT736:AT737)</f>
        <v>0</v>
      </c>
      <c r="AU735" s="123">
        <f>SUM(AU736:AU737)</f>
        <v>0</v>
      </c>
      <c r="AV735" s="123">
        <f>SUM(AV736:AV737)</f>
        <v>0</v>
      </c>
      <c r="AW735" s="121">
        <f>SUM(AW736:AW737)</f>
        <v>0</v>
      </c>
      <c r="AX735" s="39"/>
    </row>
    <row r="736" spans="1:50" ht="12.75" customHeight="1">
      <c r="A736" s="119"/>
      <c r="B736" s="49"/>
      <c r="C736" s="50"/>
      <c r="D736" s="61"/>
      <c r="E736" s="61"/>
      <c r="F736" s="61"/>
      <c r="G736" s="61"/>
      <c r="H736" s="61"/>
      <c r="I736" s="61"/>
      <c r="J736" s="61"/>
      <c r="K736" s="61"/>
      <c r="L736" s="61"/>
      <c r="M736" s="61"/>
      <c r="N736" s="61"/>
      <c r="O736" s="61"/>
      <c r="P736" s="61"/>
      <c r="Q736" s="61"/>
      <c r="R736" s="61"/>
      <c r="S736" s="61"/>
      <c r="T736" s="61"/>
      <c r="U736" s="61"/>
      <c r="V736" s="61"/>
      <c r="W736" s="61"/>
      <c r="X736" s="61"/>
      <c r="Y736" s="61"/>
      <c r="Z736" s="61"/>
      <c r="AA736" s="124"/>
      <c r="AB736" s="61"/>
      <c r="AC736" s="61"/>
      <c r="AD736" s="61"/>
      <c r="AE736" s="125" t="s">
        <v>427</v>
      </c>
      <c r="AF736" s="121"/>
      <c r="AG736" s="121"/>
      <c r="AH736" s="121"/>
      <c r="AI736" s="121"/>
      <c r="AJ736" s="121"/>
      <c r="AK736" s="123"/>
      <c r="AL736" s="123"/>
      <c r="AM736" s="123"/>
      <c r="AN736" s="123"/>
      <c r="AO736" s="123"/>
      <c r="AP736" s="123"/>
      <c r="AQ736" s="123"/>
      <c r="AR736" s="123"/>
      <c r="AS736" s="123"/>
      <c r="AT736" s="123"/>
      <c r="AU736" s="123"/>
      <c r="AV736" s="123"/>
      <c r="AW736" s="121"/>
      <c r="AX736" s="39"/>
    </row>
    <row r="737" spans="1:50" ht="12.75" customHeight="1">
      <c r="A737" s="119"/>
      <c r="B737" s="49"/>
      <c r="C737" s="50"/>
      <c r="D737" s="61"/>
      <c r="E737" s="61"/>
      <c r="F737" s="61"/>
      <c r="G737" s="61"/>
      <c r="H737" s="61"/>
      <c r="I737" s="61"/>
      <c r="J737" s="61"/>
      <c r="K737" s="61"/>
      <c r="L737" s="61"/>
      <c r="M737" s="61"/>
      <c r="N737" s="61"/>
      <c r="O737" s="61"/>
      <c r="P737" s="61"/>
      <c r="Q737" s="61"/>
      <c r="R737" s="61"/>
      <c r="S737" s="61"/>
      <c r="T737" s="61"/>
      <c r="U737" s="61"/>
      <c r="V737" s="61"/>
      <c r="W737" s="61"/>
      <c r="X737" s="61"/>
      <c r="Y737" s="61"/>
      <c r="Z737" s="61"/>
      <c r="AA737" s="124"/>
      <c r="AB737" s="61"/>
      <c r="AC737" s="61"/>
      <c r="AD737" s="61"/>
      <c r="AE737" s="125"/>
      <c r="AF737" s="121"/>
      <c r="AG737" s="121"/>
      <c r="AH737" s="121"/>
      <c r="AI737" s="121"/>
      <c r="AJ737" s="121"/>
      <c r="AK737" s="123"/>
      <c r="AL737" s="123"/>
      <c r="AM737" s="123"/>
      <c r="AN737" s="123"/>
      <c r="AO737" s="123"/>
      <c r="AP737" s="123"/>
      <c r="AQ737" s="123"/>
      <c r="AR737" s="123"/>
      <c r="AS737" s="123"/>
      <c r="AT737" s="123"/>
      <c r="AU737" s="123"/>
      <c r="AV737" s="123"/>
      <c r="AW737" s="121"/>
      <c r="AX737" s="39"/>
    </row>
    <row r="738" spans="1:50" ht="26.25" customHeight="1">
      <c r="A738" s="119" t="s">
        <v>682</v>
      </c>
      <c r="B738" s="49" t="s">
        <v>683</v>
      </c>
      <c r="C738" s="50">
        <v>4912</v>
      </c>
      <c r="D738" s="61"/>
      <c r="E738" s="61"/>
      <c r="F738" s="61"/>
      <c r="G738" s="61"/>
      <c r="H738" s="61"/>
      <c r="I738" s="61"/>
      <c r="J738" s="61"/>
      <c r="K738" s="61"/>
      <c r="L738" s="61"/>
      <c r="M738" s="61"/>
      <c r="N738" s="61"/>
      <c r="O738" s="61"/>
      <c r="P738" s="61"/>
      <c r="Q738" s="61"/>
      <c r="R738" s="61"/>
      <c r="S738" s="61"/>
      <c r="T738" s="61"/>
      <c r="U738" s="61"/>
      <c r="V738" s="61"/>
      <c r="W738" s="61"/>
      <c r="X738" s="61"/>
      <c r="Y738" s="61"/>
      <c r="Z738" s="61"/>
      <c r="AA738" s="124"/>
      <c r="AB738" s="61"/>
      <c r="AC738" s="61"/>
      <c r="AD738" s="61"/>
      <c r="AE738" s="125"/>
      <c r="AF738" s="121">
        <f>SUM(AF739)</f>
        <v>0</v>
      </c>
      <c r="AG738" s="121">
        <f>SUM(AG739)</f>
        <v>0</v>
      </c>
      <c r="AH738" s="121">
        <f>SUM(AH739)</f>
        <v>0</v>
      </c>
      <c r="AI738" s="121">
        <f>SUM(AI739)</f>
        <v>0</v>
      </c>
      <c r="AJ738" s="121">
        <f>SUM(AJ739)</f>
        <v>0</v>
      </c>
      <c r="AK738" s="123">
        <f>SUM(AK739)</f>
        <v>0</v>
      </c>
      <c r="AL738" s="123">
        <f>SUM(AL739)</f>
        <v>0</v>
      </c>
      <c r="AM738" s="123">
        <f>SUM(AM739)</f>
        <v>0</v>
      </c>
      <c r="AN738" s="123">
        <f>SUM(AN739)</f>
        <v>0</v>
      </c>
      <c r="AO738" s="123">
        <f>SUM(AO739)</f>
        <v>0</v>
      </c>
      <c r="AP738" s="123">
        <f>SUM(AP739)</f>
        <v>0</v>
      </c>
      <c r="AQ738" s="123">
        <f>SUM(AQ739)</f>
        <v>0</v>
      </c>
      <c r="AR738" s="123">
        <f>SUM(AR739)</f>
        <v>0</v>
      </c>
      <c r="AS738" s="123">
        <f>SUM(AS739)</f>
        <v>0</v>
      </c>
      <c r="AT738" s="123">
        <f>SUM(AT739)</f>
        <v>0</v>
      </c>
      <c r="AU738" s="123">
        <f>SUM(AU739)</f>
        <v>0</v>
      </c>
      <c r="AV738" s="123">
        <f>SUM(AV739)</f>
        <v>0</v>
      </c>
      <c r="AW738" s="121">
        <f>SUM(AW739)</f>
        <v>0</v>
      </c>
      <c r="AX738" s="39"/>
    </row>
    <row r="739" spans="1:50" ht="12.75" customHeight="1">
      <c r="A739" s="119"/>
      <c r="B739" s="49"/>
      <c r="C739" s="50"/>
      <c r="D739" s="61"/>
      <c r="E739" s="61"/>
      <c r="F739" s="61"/>
      <c r="G739" s="61"/>
      <c r="H739" s="61"/>
      <c r="I739" s="61"/>
      <c r="J739" s="61"/>
      <c r="K739" s="61"/>
      <c r="L739" s="61"/>
      <c r="M739" s="61"/>
      <c r="N739" s="61"/>
      <c r="O739" s="61"/>
      <c r="P739" s="61"/>
      <c r="Q739" s="61"/>
      <c r="R739" s="61"/>
      <c r="S739" s="61"/>
      <c r="T739" s="61"/>
      <c r="U739" s="61"/>
      <c r="V739" s="61"/>
      <c r="W739" s="61"/>
      <c r="X739" s="61"/>
      <c r="Y739" s="61"/>
      <c r="Z739" s="61"/>
      <c r="AA739" s="124"/>
      <c r="AB739" s="61"/>
      <c r="AC739" s="61"/>
      <c r="AD739" s="61"/>
      <c r="AE739" s="125"/>
      <c r="AF739" s="121"/>
      <c r="AG739" s="121"/>
      <c r="AH739" s="121"/>
      <c r="AI739" s="121"/>
      <c r="AJ739" s="121"/>
      <c r="AK739" s="123"/>
      <c r="AL739" s="123"/>
      <c r="AM739" s="123"/>
      <c r="AN739" s="123"/>
      <c r="AO739" s="123"/>
      <c r="AP739" s="123"/>
      <c r="AQ739" s="123"/>
      <c r="AR739" s="123"/>
      <c r="AS739" s="123"/>
      <c r="AT739" s="123"/>
      <c r="AU739" s="123"/>
      <c r="AV739" s="123"/>
      <c r="AW739" s="121"/>
      <c r="AX739" s="39"/>
    </row>
    <row r="740" spans="1:50" ht="12.75" customHeight="1">
      <c r="A740" s="119" t="s">
        <v>684</v>
      </c>
      <c r="B740" s="49" t="s">
        <v>685</v>
      </c>
      <c r="C740" s="50">
        <v>4913</v>
      </c>
      <c r="D740" s="61"/>
      <c r="E740" s="61"/>
      <c r="F740" s="61"/>
      <c r="G740" s="61"/>
      <c r="H740" s="61"/>
      <c r="I740" s="61"/>
      <c r="J740" s="61"/>
      <c r="K740" s="61"/>
      <c r="L740" s="61"/>
      <c r="M740" s="61"/>
      <c r="N740" s="61"/>
      <c r="O740" s="61"/>
      <c r="P740" s="61"/>
      <c r="Q740" s="61"/>
      <c r="R740" s="61"/>
      <c r="S740" s="61"/>
      <c r="T740" s="61"/>
      <c r="U740" s="61"/>
      <c r="V740" s="61"/>
      <c r="W740" s="61"/>
      <c r="X740" s="61"/>
      <c r="Y740" s="61"/>
      <c r="Z740" s="61"/>
      <c r="AA740" s="124"/>
      <c r="AB740" s="61"/>
      <c r="AC740" s="61"/>
      <c r="AD740" s="61"/>
      <c r="AE740" s="125"/>
      <c r="AF740" s="121">
        <f>SUM(AF741:AF742)</f>
        <v>0</v>
      </c>
      <c r="AG740" s="121">
        <f>SUM(AG741:AG742)</f>
        <v>0</v>
      </c>
      <c r="AH740" s="121">
        <f>SUM(AH741:AH742)</f>
        <v>0</v>
      </c>
      <c r="AI740" s="121">
        <f>SUM(AI741:AI742)</f>
        <v>0</v>
      </c>
      <c r="AJ740" s="121">
        <f>SUM(AJ741:AJ742)</f>
        <v>0</v>
      </c>
      <c r="AK740" s="123">
        <f>SUM(AK741:AK742)</f>
        <v>0</v>
      </c>
      <c r="AL740" s="123">
        <f>SUM(AL741:AL742)</f>
        <v>0</v>
      </c>
      <c r="AM740" s="123">
        <f>SUM(AM741:AM742)</f>
        <v>0</v>
      </c>
      <c r="AN740" s="123">
        <f>SUM(AN741:AN742)</f>
        <v>0</v>
      </c>
      <c r="AO740" s="123">
        <f>SUM(AO741:AO742)</f>
        <v>0</v>
      </c>
      <c r="AP740" s="123">
        <f>SUM(AP741:AP742)</f>
        <v>0</v>
      </c>
      <c r="AQ740" s="123">
        <f>SUM(AQ741:AQ742)</f>
        <v>0</v>
      </c>
      <c r="AR740" s="123">
        <f>SUM(AR741:AR742)</f>
        <v>0</v>
      </c>
      <c r="AS740" s="123">
        <f>SUM(AS741:AS742)</f>
        <v>0</v>
      </c>
      <c r="AT740" s="123">
        <f>SUM(AT741:AT742)</f>
        <v>0</v>
      </c>
      <c r="AU740" s="123">
        <f>SUM(AU741:AU742)</f>
        <v>0</v>
      </c>
      <c r="AV740" s="123">
        <f>SUM(AV741:AV742)</f>
        <v>0</v>
      </c>
      <c r="AW740" s="121">
        <f>SUM(AW741:AW742)</f>
        <v>0</v>
      </c>
      <c r="AX740" s="39"/>
    </row>
    <row r="741" spans="1:50" ht="12.75" customHeight="1">
      <c r="A741" s="119"/>
      <c r="B741" s="49"/>
      <c r="C741" s="50"/>
      <c r="D741" s="61"/>
      <c r="E741" s="61"/>
      <c r="F741" s="61"/>
      <c r="G741" s="61"/>
      <c r="H741" s="61"/>
      <c r="I741" s="61"/>
      <c r="J741" s="61"/>
      <c r="K741" s="61"/>
      <c r="L741" s="61"/>
      <c r="M741" s="61"/>
      <c r="N741" s="61"/>
      <c r="O741" s="61"/>
      <c r="P741" s="61"/>
      <c r="Q741" s="61"/>
      <c r="R741" s="61"/>
      <c r="S741" s="61"/>
      <c r="T741" s="61"/>
      <c r="U741" s="61"/>
      <c r="V741" s="61"/>
      <c r="W741" s="61"/>
      <c r="X741" s="61"/>
      <c r="Y741" s="61"/>
      <c r="Z741" s="61"/>
      <c r="AA741" s="124"/>
      <c r="AB741" s="61"/>
      <c r="AC741" s="61"/>
      <c r="AD741" s="61"/>
      <c r="AE741" s="125"/>
      <c r="AF741" s="121"/>
      <c r="AG741" s="121"/>
      <c r="AH741" s="121"/>
      <c r="AI741" s="121"/>
      <c r="AJ741" s="121"/>
      <c r="AK741" s="123"/>
      <c r="AL741" s="123"/>
      <c r="AM741" s="123"/>
      <c r="AN741" s="123"/>
      <c r="AO741" s="123"/>
      <c r="AP741" s="123"/>
      <c r="AQ741" s="123"/>
      <c r="AR741" s="123"/>
      <c r="AS741" s="123"/>
      <c r="AT741" s="123"/>
      <c r="AU741" s="123"/>
      <c r="AV741" s="123"/>
      <c r="AW741" s="121"/>
      <c r="AX741" s="39"/>
    </row>
    <row r="742" spans="1:50" ht="12.75" customHeight="1">
      <c r="A742" s="119"/>
      <c r="B742" s="49"/>
      <c r="C742" s="50"/>
      <c r="D742" s="61"/>
      <c r="E742" s="61"/>
      <c r="F742" s="61"/>
      <c r="G742" s="61"/>
      <c r="H742" s="61"/>
      <c r="I742" s="61"/>
      <c r="J742" s="61"/>
      <c r="K742" s="61"/>
      <c r="L742" s="61"/>
      <c r="M742" s="61"/>
      <c r="N742" s="61"/>
      <c r="O742" s="61"/>
      <c r="P742" s="61"/>
      <c r="Q742" s="61"/>
      <c r="R742" s="61"/>
      <c r="S742" s="61"/>
      <c r="T742" s="61"/>
      <c r="U742" s="61"/>
      <c r="V742" s="61"/>
      <c r="W742" s="61"/>
      <c r="X742" s="61"/>
      <c r="Y742" s="61"/>
      <c r="Z742" s="61"/>
      <c r="AA742" s="124"/>
      <c r="AB742" s="61"/>
      <c r="AC742" s="61"/>
      <c r="AD742" s="61"/>
      <c r="AE742" s="125"/>
      <c r="AF742" s="121"/>
      <c r="AG742" s="121"/>
      <c r="AH742" s="121"/>
      <c r="AI742" s="121"/>
      <c r="AJ742" s="121"/>
      <c r="AK742" s="123"/>
      <c r="AL742" s="123"/>
      <c r="AM742" s="123"/>
      <c r="AN742" s="123"/>
      <c r="AO742" s="123"/>
      <c r="AP742" s="123"/>
      <c r="AQ742" s="123"/>
      <c r="AR742" s="123"/>
      <c r="AS742" s="123"/>
      <c r="AT742" s="123"/>
      <c r="AU742" s="123"/>
      <c r="AV742" s="123"/>
      <c r="AW742" s="121"/>
      <c r="AX742" s="39"/>
    </row>
    <row r="743" spans="1:50" ht="12.75" customHeight="1">
      <c r="A743" s="119" t="s">
        <v>686</v>
      </c>
      <c r="B743" s="49" t="s">
        <v>687</v>
      </c>
      <c r="C743" s="50">
        <v>4914</v>
      </c>
      <c r="D743" s="61"/>
      <c r="E743" s="61"/>
      <c r="F743" s="61"/>
      <c r="G743" s="61"/>
      <c r="H743" s="61"/>
      <c r="I743" s="61"/>
      <c r="J743" s="61"/>
      <c r="K743" s="61"/>
      <c r="L743" s="61"/>
      <c r="M743" s="61"/>
      <c r="N743" s="61"/>
      <c r="O743" s="61"/>
      <c r="P743" s="61"/>
      <c r="Q743" s="61"/>
      <c r="R743" s="61"/>
      <c r="S743" s="61"/>
      <c r="T743" s="61"/>
      <c r="U743" s="61"/>
      <c r="V743" s="61"/>
      <c r="W743" s="61"/>
      <c r="X743" s="61"/>
      <c r="Y743" s="61"/>
      <c r="Z743" s="61"/>
      <c r="AA743" s="127"/>
      <c r="AB743" s="127"/>
      <c r="AC743" s="127"/>
      <c r="AD743" s="127"/>
      <c r="AE743" s="125"/>
      <c r="AF743" s="121">
        <f>SUM(AF744:AF745)</f>
        <v>0</v>
      </c>
      <c r="AG743" s="121">
        <f>SUM(AG744:AG745)</f>
        <v>0</v>
      </c>
      <c r="AH743" s="121">
        <f>SUM(AH744:AH745)</f>
        <v>0</v>
      </c>
      <c r="AI743" s="121">
        <f>SUM(AI744:AI745)</f>
        <v>0</v>
      </c>
      <c r="AJ743" s="121">
        <f>SUM(AJ744:AJ745)</f>
        <v>0</v>
      </c>
      <c r="AK743" s="123">
        <f>SUM(AK744:AK745)</f>
        <v>0</v>
      </c>
      <c r="AL743" s="123">
        <f>SUM(AL744:AL745)</f>
        <v>0</v>
      </c>
      <c r="AM743" s="123">
        <f>SUM(AM744:AM745)</f>
        <v>0</v>
      </c>
      <c r="AN743" s="123">
        <f>SUM(AN744:AN745)</f>
        <v>0</v>
      </c>
      <c r="AO743" s="123">
        <f>SUM(AO744:AO745)</f>
        <v>0</v>
      </c>
      <c r="AP743" s="123">
        <f>SUM(AP744:AP745)</f>
        <v>0</v>
      </c>
      <c r="AQ743" s="123">
        <f>SUM(AQ744:AQ745)</f>
        <v>0</v>
      </c>
      <c r="AR743" s="123">
        <f>SUM(AR744:AR745)</f>
        <v>0</v>
      </c>
      <c r="AS743" s="123">
        <f>SUM(AS744:AS745)</f>
        <v>0</v>
      </c>
      <c r="AT743" s="123">
        <f>SUM(AT744:AT745)</f>
        <v>0</v>
      </c>
      <c r="AU743" s="123">
        <f>SUM(AU744:AU745)</f>
        <v>0</v>
      </c>
      <c r="AV743" s="123">
        <f>SUM(AV744:AV745)</f>
        <v>0</v>
      </c>
      <c r="AW743" s="121">
        <f>SUM(AW744:AW745)</f>
        <v>0</v>
      </c>
      <c r="AX743" s="39"/>
    </row>
    <row r="744" spans="1:50" ht="12.75" customHeight="1">
      <c r="A744" s="119"/>
      <c r="B744" s="49"/>
      <c r="C744" s="50"/>
      <c r="D744" s="61"/>
      <c r="E744" s="61"/>
      <c r="F744" s="61"/>
      <c r="G744" s="61"/>
      <c r="H744" s="61"/>
      <c r="I744" s="61"/>
      <c r="J744" s="61"/>
      <c r="K744" s="61"/>
      <c r="L744" s="61"/>
      <c r="M744" s="61"/>
      <c r="N744" s="61"/>
      <c r="O744" s="61"/>
      <c r="P744" s="61"/>
      <c r="Q744" s="61"/>
      <c r="R744" s="61"/>
      <c r="S744" s="61"/>
      <c r="T744" s="61"/>
      <c r="U744" s="61"/>
      <c r="V744" s="61"/>
      <c r="W744" s="61"/>
      <c r="X744" s="61"/>
      <c r="Y744" s="61"/>
      <c r="Z744" s="61"/>
      <c r="AA744" s="127"/>
      <c r="AB744" s="127"/>
      <c r="AC744" s="127"/>
      <c r="AD744" s="127"/>
      <c r="AE744" s="125"/>
      <c r="AF744" s="121"/>
      <c r="AG744" s="121"/>
      <c r="AH744" s="121"/>
      <c r="AI744" s="121"/>
      <c r="AJ744" s="121"/>
      <c r="AK744" s="123"/>
      <c r="AL744" s="123"/>
      <c r="AM744" s="123"/>
      <c r="AN744" s="123"/>
      <c r="AO744" s="123"/>
      <c r="AP744" s="123"/>
      <c r="AQ744" s="123"/>
      <c r="AR744" s="123"/>
      <c r="AS744" s="123"/>
      <c r="AT744" s="123"/>
      <c r="AU744" s="123"/>
      <c r="AV744" s="123"/>
      <c r="AW744" s="121"/>
      <c r="AX744" s="39"/>
    </row>
    <row r="745" spans="1:50" ht="12.75" customHeight="1">
      <c r="A745" s="119"/>
      <c r="B745" s="49"/>
      <c r="C745" s="50"/>
      <c r="D745" s="61"/>
      <c r="E745" s="61"/>
      <c r="F745" s="61"/>
      <c r="G745" s="61"/>
      <c r="H745" s="61"/>
      <c r="I745" s="61"/>
      <c r="J745" s="61"/>
      <c r="K745" s="61"/>
      <c r="L745" s="61"/>
      <c r="M745" s="61"/>
      <c r="N745" s="61"/>
      <c r="O745" s="61"/>
      <c r="P745" s="61"/>
      <c r="Q745" s="61"/>
      <c r="R745" s="61"/>
      <c r="S745" s="61"/>
      <c r="T745" s="61"/>
      <c r="U745" s="61"/>
      <c r="V745" s="61"/>
      <c r="W745" s="61"/>
      <c r="X745" s="61"/>
      <c r="Y745" s="61"/>
      <c r="Z745" s="61"/>
      <c r="AA745" s="127"/>
      <c r="AB745" s="127"/>
      <c r="AC745" s="127"/>
      <c r="AD745" s="127"/>
      <c r="AE745" s="125"/>
      <c r="AF745" s="121"/>
      <c r="AG745" s="121"/>
      <c r="AH745" s="121"/>
      <c r="AI745" s="121"/>
      <c r="AJ745" s="121"/>
      <c r="AK745" s="123"/>
      <c r="AL745" s="123"/>
      <c r="AM745" s="123"/>
      <c r="AN745" s="123"/>
      <c r="AO745" s="123"/>
      <c r="AP745" s="123"/>
      <c r="AQ745" s="123"/>
      <c r="AR745" s="123"/>
      <c r="AS745" s="123"/>
      <c r="AT745" s="123"/>
      <c r="AU745" s="123"/>
      <c r="AV745" s="123"/>
      <c r="AW745" s="121"/>
      <c r="AX745" s="39"/>
    </row>
    <row r="746" spans="1:50" ht="12.75" customHeight="1">
      <c r="A746" s="119" t="s">
        <v>688</v>
      </c>
      <c r="B746" s="49" t="s">
        <v>689</v>
      </c>
      <c r="C746" s="50">
        <v>4915</v>
      </c>
      <c r="D746" s="61"/>
      <c r="E746" s="61"/>
      <c r="F746" s="61"/>
      <c r="G746" s="61"/>
      <c r="H746" s="61"/>
      <c r="I746" s="61"/>
      <c r="J746" s="61"/>
      <c r="K746" s="61"/>
      <c r="L746" s="61"/>
      <c r="M746" s="61"/>
      <c r="N746" s="61"/>
      <c r="O746" s="61"/>
      <c r="P746" s="61"/>
      <c r="Q746" s="61"/>
      <c r="R746" s="61"/>
      <c r="S746" s="61"/>
      <c r="T746" s="61"/>
      <c r="U746" s="61"/>
      <c r="V746" s="61"/>
      <c r="W746" s="61"/>
      <c r="X746" s="61"/>
      <c r="Y746" s="61"/>
      <c r="Z746" s="61"/>
      <c r="AA746" s="127"/>
      <c r="AB746" s="127"/>
      <c r="AC746" s="127"/>
      <c r="AD746" s="127"/>
      <c r="AE746" s="125"/>
      <c r="AF746" s="121">
        <f>SUM(AF747)</f>
        <v>0</v>
      </c>
      <c r="AG746" s="121">
        <f>SUM(AG747)</f>
        <v>0</v>
      </c>
      <c r="AH746" s="121">
        <f>SUM(AH747)</f>
        <v>0</v>
      </c>
      <c r="AI746" s="121">
        <f>SUM(AI747)</f>
        <v>0</v>
      </c>
      <c r="AJ746" s="121">
        <f>SUM(AJ747)</f>
        <v>0</v>
      </c>
      <c r="AK746" s="123">
        <f>SUM(AK747)</f>
        <v>0</v>
      </c>
      <c r="AL746" s="123">
        <f>SUM(AL747)</f>
        <v>0</v>
      </c>
      <c r="AM746" s="123">
        <f>SUM(AM747)</f>
        <v>0</v>
      </c>
      <c r="AN746" s="123">
        <f>SUM(AN747)</f>
        <v>0</v>
      </c>
      <c r="AO746" s="123">
        <f>SUM(AO747)</f>
        <v>0</v>
      </c>
      <c r="AP746" s="123">
        <f>SUM(AP747)</f>
        <v>0</v>
      </c>
      <c r="AQ746" s="123">
        <f>SUM(AQ747)</f>
        <v>0</v>
      </c>
      <c r="AR746" s="123">
        <f>SUM(AR747)</f>
        <v>0</v>
      </c>
      <c r="AS746" s="123">
        <f>SUM(AS747)</f>
        <v>0</v>
      </c>
      <c r="AT746" s="123">
        <f>SUM(AT747)</f>
        <v>0</v>
      </c>
      <c r="AU746" s="123">
        <f>SUM(AU747)</f>
        <v>0</v>
      </c>
      <c r="AV746" s="123">
        <f>SUM(AV747)</f>
        <v>0</v>
      </c>
      <c r="AW746" s="121">
        <f>SUM(AW747)</f>
        <v>0</v>
      </c>
      <c r="AX746" s="39"/>
    </row>
    <row r="747" spans="1:50" ht="12.75" customHeight="1">
      <c r="A747" s="119"/>
      <c r="B747" s="49"/>
      <c r="C747" s="50"/>
      <c r="D747" s="61"/>
      <c r="E747" s="61"/>
      <c r="F747" s="61"/>
      <c r="G747" s="61"/>
      <c r="H747" s="61"/>
      <c r="I747" s="61"/>
      <c r="J747" s="61"/>
      <c r="K747" s="61"/>
      <c r="L747" s="61"/>
      <c r="M747" s="61"/>
      <c r="N747" s="61"/>
      <c r="O747" s="61"/>
      <c r="P747" s="61"/>
      <c r="Q747" s="61"/>
      <c r="R747" s="61"/>
      <c r="S747" s="61"/>
      <c r="T747" s="61"/>
      <c r="U747" s="61"/>
      <c r="V747" s="61"/>
      <c r="W747" s="61"/>
      <c r="X747" s="61"/>
      <c r="Y747" s="61"/>
      <c r="Z747" s="61"/>
      <c r="AA747" s="127"/>
      <c r="AB747" s="127"/>
      <c r="AC747" s="127"/>
      <c r="AD747" s="127"/>
      <c r="AE747" s="125"/>
      <c r="AF747" s="121"/>
      <c r="AG747" s="121"/>
      <c r="AH747" s="121"/>
      <c r="AI747" s="121"/>
      <c r="AJ747" s="121"/>
      <c r="AK747" s="123"/>
      <c r="AL747" s="123"/>
      <c r="AM747" s="123"/>
      <c r="AN747" s="123"/>
      <c r="AO747" s="123"/>
      <c r="AP747" s="123"/>
      <c r="AQ747" s="123"/>
      <c r="AR747" s="123"/>
      <c r="AS747" s="123"/>
      <c r="AT747" s="123"/>
      <c r="AU747" s="123"/>
      <c r="AV747" s="123"/>
      <c r="AW747" s="121"/>
      <c r="AX747" s="39"/>
    </row>
    <row r="748" spans="1:50" ht="30" customHeight="1">
      <c r="A748" s="34" t="s">
        <v>690</v>
      </c>
      <c r="B748" s="157" t="s">
        <v>691</v>
      </c>
      <c r="C748" s="72">
        <v>5000</v>
      </c>
      <c r="D748" s="112" t="s">
        <v>194</v>
      </c>
      <c r="E748" s="112" t="s">
        <v>194</v>
      </c>
      <c r="F748" s="112" t="s">
        <v>194</v>
      </c>
      <c r="G748" s="112" t="s">
        <v>194</v>
      </c>
      <c r="H748" s="112" t="s">
        <v>194</v>
      </c>
      <c r="I748" s="112" t="s">
        <v>194</v>
      </c>
      <c r="J748" s="112" t="s">
        <v>194</v>
      </c>
      <c r="K748" s="112" t="s">
        <v>194</v>
      </c>
      <c r="L748" s="112" t="s">
        <v>194</v>
      </c>
      <c r="M748" s="112" t="s">
        <v>194</v>
      </c>
      <c r="N748" s="112" t="s">
        <v>194</v>
      </c>
      <c r="O748" s="112" t="s">
        <v>194</v>
      </c>
      <c r="P748" s="112" t="s">
        <v>194</v>
      </c>
      <c r="Q748" s="112" t="s">
        <v>194</v>
      </c>
      <c r="R748" s="112" t="s">
        <v>194</v>
      </c>
      <c r="S748" s="112" t="s">
        <v>194</v>
      </c>
      <c r="T748" s="112" t="s">
        <v>194</v>
      </c>
      <c r="U748" s="112" t="s">
        <v>194</v>
      </c>
      <c r="V748" s="112" t="s">
        <v>194</v>
      </c>
      <c r="W748" s="112" t="s">
        <v>194</v>
      </c>
      <c r="X748" s="112" t="s">
        <v>194</v>
      </c>
      <c r="Y748" s="112" t="s">
        <v>194</v>
      </c>
      <c r="Z748" s="112" t="s">
        <v>194</v>
      </c>
      <c r="AA748" s="112" t="s">
        <v>194</v>
      </c>
      <c r="AB748" s="112" t="s">
        <v>194</v>
      </c>
      <c r="AC748" s="112" t="s">
        <v>194</v>
      </c>
      <c r="AD748" s="112" t="s">
        <v>194</v>
      </c>
      <c r="AE748" s="113" t="s">
        <v>194</v>
      </c>
      <c r="AF748" s="115">
        <f>AF749+AF753+AF756+AF759+AF762+AF765+AF768+AF771+AF774+AF777+AF780+AF783+AF786+AF789+AF792+AF796+AF794</f>
        <v>0</v>
      </c>
      <c r="AG748" s="115">
        <f>AG749+AG753+AG756+AG759+AG762+AG765+AG768+AG771+AG774+AG777+AG780+AG783+AG786+AG789+AG792+AG796+AG794</f>
        <v>0</v>
      </c>
      <c r="AH748" s="115">
        <f>AH749+AH753+AH756+AH759+AH762+AH765+AH768+AH771+AH774+AH777+AH780+AH783+AH786+AH789+AH792+AH796+AH794</f>
        <v>0</v>
      </c>
      <c r="AI748" s="115">
        <f>AI749+AI753+AI756+AI759+AI762+AI765+AI768+AI771+AI774+AI777+AI780+AI783+AI786+AI789+AI792+AI796+AI794</f>
        <v>0</v>
      </c>
      <c r="AJ748" s="115">
        <f>AJ749+AJ753+AJ756+AJ759+AJ762+AJ765+AJ768+AJ771+AJ774+AJ777+AJ780+AJ783+AJ786+AJ789+AJ792+AJ796+AJ794</f>
        <v>0</v>
      </c>
      <c r="AK748" s="115">
        <f>AK749+AK753+AK756+AK759+AK762+AK765+AK768+AK771+AK774+AK777+AK780+AK783+AK786+AK789+AK792+AK796+AK794</f>
        <v>0</v>
      </c>
      <c r="AL748" s="115">
        <f>AL749+AL753+AL756+AL759+AL762+AL765+AL768+AL771+AL774+AL777+AL780+AL783+AL786+AL789+AL792+AL796+AL794</f>
        <v>0</v>
      </c>
      <c r="AM748" s="115">
        <f>AM749+AM753+AM756+AM759+AM762+AM765+AM768+AM771+AM774+AM777+AM780+AM783+AM786+AM789+AM792+AM796+AM794</f>
        <v>0</v>
      </c>
      <c r="AN748" s="115">
        <f>AN749+AN753+AN756+AN759+AN762+AN765+AN768+AN771+AN774+AN777+AN780+AN783+AN786+AN789+AN792+AN796+AN794</f>
        <v>0</v>
      </c>
      <c r="AO748" s="115">
        <f>AO749+AO753+AO756+AO759+AO762+AO765+AO768+AO771+AO774+AO777+AO780+AO783+AO786+AO789+AO792+AO796+AO794</f>
        <v>0</v>
      </c>
      <c r="AP748" s="115">
        <f>AP749+AP753+AP756+AP759+AP762+AP765+AP768+AP771+AP774+AP777+AP780+AP783+AP786+AP789+AP792+AP796+AP794</f>
        <v>0</v>
      </c>
      <c r="AQ748" s="115">
        <f>AQ749+AQ753+AQ756+AQ759+AQ762+AQ765+AQ768+AQ771+AQ774+AQ777+AQ780+AQ783+AQ786+AQ789+AQ792+AQ796+AQ794</f>
        <v>0</v>
      </c>
      <c r="AR748" s="115">
        <f>AR749+AR753+AR756+AR759+AR762+AR765+AR768+AR771+AR774+AR777+AR780+AR783+AR786+AR789+AR792+AR796+AR794</f>
        <v>0</v>
      </c>
      <c r="AS748" s="115">
        <f>AS749+AS753+AS756+AS759+AS762+AS765+AS768+AS771+AS774+AS777+AS780+AS783+AS786+AS789+AS792+AS796+AS794</f>
        <v>500</v>
      </c>
      <c r="AT748" s="115">
        <f>AT749+AT753+AT756+AT759+AT762+AT765+AT768+AT771+AT774+AT777+AT780+AT783+AT786+AT789+AT792+AT796+AT794</f>
        <v>0</v>
      </c>
      <c r="AU748" s="115">
        <f>AU749+AU753+AU756+AU759+AU762+AU765+AU768+AU771+AU774+AU777+AU780+AU783+AU786+AU789+AU792+AU796+AU794</f>
        <v>0</v>
      </c>
      <c r="AV748" s="115">
        <f>AV749+AV753+AV756+AV759+AV762+AV765+AV768+AV771+AV774+AV777+AV780+AV783+AV786+AV789+AV792+AV796+AV794</f>
        <v>0</v>
      </c>
      <c r="AW748" s="115">
        <f>AW749+AW753+AW756+AW759+AW762+AW765+AW768+AW771+AW774+AW777+AW780+AW783+AW786+AW789+AW792+AW796+AW794</f>
        <v>0</v>
      </c>
      <c r="AX748" s="39"/>
    </row>
    <row r="749" spans="1:50" ht="12.75" customHeight="1">
      <c r="A749" s="119" t="s">
        <v>692</v>
      </c>
      <c r="B749" s="103" t="s">
        <v>693</v>
      </c>
      <c r="C749" s="50">
        <v>5002</v>
      </c>
      <c r="D749" s="58" t="s">
        <v>199</v>
      </c>
      <c r="E749" s="58" t="s">
        <v>200</v>
      </c>
      <c r="F749" s="58" t="s">
        <v>201</v>
      </c>
      <c r="G749" s="61"/>
      <c r="H749" s="61"/>
      <c r="I749" s="61"/>
      <c r="J749" s="61"/>
      <c r="K749" s="61"/>
      <c r="L749" s="61"/>
      <c r="M749" s="61"/>
      <c r="N749" s="61"/>
      <c r="O749" s="61"/>
      <c r="P749" s="61"/>
      <c r="Q749" s="61"/>
      <c r="R749" s="61"/>
      <c r="S749" s="61"/>
      <c r="T749" s="61"/>
      <c r="U749" s="61"/>
      <c r="V749" s="61"/>
      <c r="W749" s="61"/>
      <c r="X749" s="61"/>
      <c r="Y749" s="61"/>
      <c r="Z749" s="61"/>
      <c r="AA749" s="61"/>
      <c r="AB749" s="61"/>
      <c r="AC749" s="61"/>
      <c r="AD749" s="61"/>
      <c r="AE749" s="158"/>
      <c r="AF749" s="121">
        <f>SUM(AF750:AF751)</f>
        <v>0</v>
      </c>
      <c r="AG749" s="121">
        <f>SUM(AG750:AG751)</f>
        <v>0</v>
      </c>
      <c r="AH749" s="121">
        <f>SUM(AH750:AH751)</f>
        <v>0</v>
      </c>
      <c r="AI749" s="121">
        <f>SUM(AI750:AI751)</f>
        <v>0</v>
      </c>
      <c r="AJ749" s="121">
        <f>SUM(AJ750:AJ751)</f>
        <v>0</v>
      </c>
      <c r="AK749" s="121">
        <f>SUM(AK750:AK751)</f>
        <v>0</v>
      </c>
      <c r="AL749" s="121">
        <f>SUM(AL750:AL751)</f>
        <v>0</v>
      </c>
      <c r="AM749" s="121">
        <f>SUM(AM750:AM751)</f>
        <v>0</v>
      </c>
      <c r="AN749" s="121">
        <f>SUM(AN750:AN751)</f>
        <v>0</v>
      </c>
      <c r="AO749" s="121">
        <f>SUM(AO750:AO751)</f>
        <v>0</v>
      </c>
      <c r="AP749" s="121">
        <f>SUM(AP750:AP751)</f>
        <v>0</v>
      </c>
      <c r="AQ749" s="121">
        <f>SUM(AQ750:AQ751)</f>
        <v>0</v>
      </c>
      <c r="AR749" s="121">
        <f>SUM(AR750:AR751)</f>
        <v>0</v>
      </c>
      <c r="AS749" s="121">
        <f>SUM(AS750:AS751)</f>
        <v>0</v>
      </c>
      <c r="AT749" s="121">
        <f>SUM(AT750:AT751)</f>
        <v>0</v>
      </c>
      <c r="AU749" s="121">
        <f>SUM(AU750:AU751)</f>
        <v>0</v>
      </c>
      <c r="AV749" s="121">
        <f>SUM(AV750:AV751)</f>
        <v>0</v>
      </c>
      <c r="AW749" s="121">
        <f>SUM(AW750:AW751)</f>
        <v>0</v>
      </c>
      <c r="AX749" s="39"/>
    </row>
    <row r="750" spans="1:50" ht="12.75" customHeight="1">
      <c r="A750" s="119"/>
      <c r="B750" s="103"/>
      <c r="C750" s="50"/>
      <c r="D750" s="61"/>
      <c r="E750" s="61"/>
      <c r="F750" s="61"/>
      <c r="G750" s="61"/>
      <c r="H750" s="61"/>
      <c r="I750" s="61"/>
      <c r="J750" s="61"/>
      <c r="K750" s="61"/>
      <c r="L750" s="61"/>
      <c r="M750" s="61"/>
      <c r="N750" s="61"/>
      <c r="O750" s="61"/>
      <c r="P750" s="61"/>
      <c r="Q750" s="61"/>
      <c r="R750" s="61"/>
      <c r="S750" s="61"/>
      <c r="T750" s="61"/>
      <c r="U750" s="61"/>
      <c r="V750" s="61"/>
      <c r="W750" s="61"/>
      <c r="X750" s="61"/>
      <c r="Y750" s="61"/>
      <c r="Z750" s="61"/>
      <c r="AA750" s="61"/>
      <c r="AB750" s="61"/>
      <c r="AC750" s="61"/>
      <c r="AD750" s="61"/>
      <c r="AE750" s="158" t="s">
        <v>461</v>
      </c>
      <c r="AF750" s="121"/>
      <c r="AG750" s="121"/>
      <c r="AH750" s="121"/>
      <c r="AI750" s="121"/>
      <c r="AJ750" s="121"/>
      <c r="AK750" s="121"/>
      <c r="AL750" s="121"/>
      <c r="AM750" s="121"/>
      <c r="AN750" s="121"/>
      <c r="AO750" s="121"/>
      <c r="AP750" s="121"/>
      <c r="AQ750" s="121"/>
      <c r="AR750" s="121"/>
      <c r="AS750" s="121"/>
      <c r="AT750" s="121"/>
      <c r="AU750" s="121"/>
      <c r="AV750" s="121"/>
      <c r="AW750" s="121"/>
      <c r="AX750" s="39"/>
    </row>
    <row r="751" spans="1:50" ht="12.75" customHeight="1">
      <c r="A751" s="119"/>
      <c r="B751" s="103"/>
      <c r="C751" s="50"/>
      <c r="D751" s="61"/>
      <c r="E751" s="61"/>
      <c r="F751" s="61"/>
      <c r="G751" s="61"/>
      <c r="H751" s="61"/>
      <c r="I751" s="61"/>
      <c r="J751" s="61"/>
      <c r="K751" s="61"/>
      <c r="L751" s="61"/>
      <c r="M751" s="61"/>
      <c r="N751" s="61"/>
      <c r="O751" s="61"/>
      <c r="P751" s="61"/>
      <c r="Q751" s="61"/>
      <c r="R751" s="61"/>
      <c r="S751" s="61"/>
      <c r="T751" s="61"/>
      <c r="U751" s="61"/>
      <c r="V751" s="61"/>
      <c r="W751" s="61"/>
      <c r="X751" s="61"/>
      <c r="Y751" s="61"/>
      <c r="Z751" s="61"/>
      <c r="AA751" s="61"/>
      <c r="AB751" s="61"/>
      <c r="AC751" s="61"/>
      <c r="AD751" s="61"/>
      <c r="AE751" s="158"/>
      <c r="AF751" s="121"/>
      <c r="AG751" s="121"/>
      <c r="AH751" s="121"/>
      <c r="AI751" s="121"/>
      <c r="AJ751" s="121"/>
      <c r="AK751" s="121"/>
      <c r="AL751" s="121"/>
      <c r="AM751" s="121"/>
      <c r="AN751" s="121"/>
      <c r="AO751" s="121"/>
      <c r="AP751" s="121"/>
      <c r="AQ751" s="121"/>
      <c r="AR751" s="121"/>
      <c r="AS751" s="121"/>
      <c r="AT751" s="121"/>
      <c r="AU751" s="121"/>
      <c r="AV751" s="121"/>
      <c r="AW751" s="121"/>
      <c r="AX751" s="39"/>
    </row>
    <row r="752" spans="1:50" ht="12.75" customHeight="1">
      <c r="A752" s="119"/>
      <c r="B752" s="103"/>
      <c r="C752" s="50"/>
      <c r="D752" s="61"/>
      <c r="E752" s="61"/>
      <c r="F752" s="61"/>
      <c r="G752" s="61"/>
      <c r="H752" s="61"/>
      <c r="I752" s="61"/>
      <c r="J752" s="61"/>
      <c r="K752" s="61"/>
      <c r="L752" s="61"/>
      <c r="M752" s="61"/>
      <c r="N752" s="61"/>
      <c r="O752" s="61"/>
      <c r="P752" s="61"/>
      <c r="Q752" s="61"/>
      <c r="R752" s="61"/>
      <c r="S752" s="61"/>
      <c r="T752" s="61"/>
      <c r="U752" s="61"/>
      <c r="V752" s="61"/>
      <c r="W752" s="61"/>
      <c r="X752" s="61"/>
      <c r="Y752" s="61"/>
      <c r="Z752" s="61"/>
      <c r="AA752" s="61"/>
      <c r="AB752" s="61"/>
      <c r="AC752" s="61"/>
      <c r="AD752" s="61"/>
      <c r="AE752" s="158"/>
      <c r="AF752" s="121"/>
      <c r="AG752" s="121"/>
      <c r="AH752" s="121"/>
      <c r="AI752" s="121"/>
      <c r="AJ752" s="121"/>
      <c r="AK752" s="121"/>
      <c r="AL752" s="121"/>
      <c r="AM752" s="121"/>
      <c r="AN752" s="121"/>
      <c r="AO752" s="121"/>
      <c r="AP752" s="121"/>
      <c r="AQ752" s="121"/>
      <c r="AR752" s="121"/>
      <c r="AS752" s="121"/>
      <c r="AT752" s="121"/>
      <c r="AU752" s="121"/>
      <c r="AV752" s="121"/>
      <c r="AW752" s="121"/>
      <c r="AX752" s="39"/>
    </row>
    <row r="753" spans="1:50" ht="12.75" customHeight="1">
      <c r="A753" s="119" t="s">
        <v>694</v>
      </c>
      <c r="B753" s="103" t="s">
        <v>695</v>
      </c>
      <c r="C753" s="50">
        <v>5003</v>
      </c>
      <c r="D753" s="60" t="s">
        <v>416</v>
      </c>
      <c r="E753" s="60" t="s">
        <v>200</v>
      </c>
      <c r="F753" s="60" t="s">
        <v>65</v>
      </c>
      <c r="G753" s="61"/>
      <c r="H753" s="61"/>
      <c r="I753" s="61"/>
      <c r="J753" s="61"/>
      <c r="K753" s="61"/>
      <c r="L753" s="61"/>
      <c r="M753" s="61"/>
      <c r="N753" s="61"/>
      <c r="O753" s="61"/>
      <c r="P753" s="61"/>
      <c r="Q753" s="61"/>
      <c r="R753" s="61"/>
      <c r="S753" s="61"/>
      <c r="T753" s="61"/>
      <c r="U753" s="61"/>
      <c r="V753" s="61"/>
      <c r="W753" s="61"/>
      <c r="X753" s="60" t="s">
        <v>696</v>
      </c>
      <c r="Y753" s="60" t="s">
        <v>67</v>
      </c>
      <c r="Z753" s="60" t="s">
        <v>418</v>
      </c>
      <c r="AA753" s="61"/>
      <c r="AB753" s="61"/>
      <c r="AC753" s="61"/>
      <c r="AD753" s="61"/>
      <c r="AE753" s="158"/>
      <c r="AF753" s="121">
        <f>SUM(AF754:AF755)</f>
        <v>0</v>
      </c>
      <c r="AG753" s="121">
        <f>SUM(AG754:AG755)</f>
        <v>0</v>
      </c>
      <c r="AH753" s="121">
        <f>SUM(AH754:AH755)</f>
        <v>0</v>
      </c>
      <c r="AI753" s="121">
        <f>SUM(AI754:AI755)</f>
        <v>0</v>
      </c>
      <c r="AJ753" s="121">
        <f>SUM(AJ754:AJ755)</f>
        <v>0</v>
      </c>
      <c r="AK753" s="121">
        <f>SUM(AK754:AK755)</f>
        <v>0</v>
      </c>
      <c r="AL753" s="121">
        <f>SUM(AL754:AL755)</f>
        <v>0</v>
      </c>
      <c r="AM753" s="121">
        <f>SUM(AM754:AM755)</f>
        <v>0</v>
      </c>
      <c r="AN753" s="121">
        <f>SUM(AN754:AN755)</f>
        <v>0</v>
      </c>
      <c r="AO753" s="121">
        <f>SUM(AO754:AO755)</f>
        <v>0</v>
      </c>
      <c r="AP753" s="121">
        <f>SUM(AP754:AP755)</f>
        <v>0</v>
      </c>
      <c r="AQ753" s="121">
        <f>SUM(AQ754:AQ755)</f>
        <v>0</v>
      </c>
      <c r="AR753" s="121">
        <f>SUM(AR754:AR755)</f>
        <v>0</v>
      </c>
      <c r="AS753" s="121">
        <f>SUM(AS754:AS755)</f>
        <v>0</v>
      </c>
      <c r="AT753" s="121">
        <f>SUM(AT754:AT755)</f>
        <v>0</v>
      </c>
      <c r="AU753" s="121">
        <f>SUM(AU754:AU755)</f>
        <v>0</v>
      </c>
      <c r="AV753" s="121">
        <f>SUM(AV754:AV755)</f>
        <v>0</v>
      </c>
      <c r="AW753" s="121">
        <f>SUM(AW754:AW755)</f>
        <v>0</v>
      </c>
      <c r="AX753" s="39"/>
    </row>
    <row r="754" spans="1:50" ht="12.75" customHeight="1">
      <c r="A754" s="119"/>
      <c r="B754" s="103"/>
      <c r="C754" s="50"/>
      <c r="D754" s="61"/>
      <c r="E754" s="61"/>
      <c r="F754" s="61"/>
      <c r="G754" s="61"/>
      <c r="H754" s="61"/>
      <c r="I754" s="61"/>
      <c r="J754" s="61"/>
      <c r="K754" s="61"/>
      <c r="L754" s="61"/>
      <c r="M754" s="61"/>
      <c r="N754" s="61"/>
      <c r="O754" s="61"/>
      <c r="P754" s="61"/>
      <c r="Q754" s="61"/>
      <c r="R754" s="61"/>
      <c r="S754" s="61"/>
      <c r="T754" s="61"/>
      <c r="U754" s="61"/>
      <c r="V754" s="61"/>
      <c r="W754" s="61"/>
      <c r="X754" s="61"/>
      <c r="Y754" s="61"/>
      <c r="Z754" s="61"/>
      <c r="AA754" s="61"/>
      <c r="AB754" s="61"/>
      <c r="AC754" s="61"/>
      <c r="AD754" s="61"/>
      <c r="AE754" s="158" t="s">
        <v>69</v>
      </c>
      <c r="AF754" s="121"/>
      <c r="AG754" s="121"/>
      <c r="AH754" s="121"/>
      <c r="AI754" s="121"/>
      <c r="AJ754" s="121"/>
      <c r="AK754" s="121"/>
      <c r="AL754" s="121"/>
      <c r="AM754" s="121"/>
      <c r="AN754" s="121"/>
      <c r="AO754" s="121"/>
      <c r="AP754" s="121"/>
      <c r="AQ754" s="121"/>
      <c r="AR754" s="121"/>
      <c r="AS754" s="121"/>
      <c r="AT754" s="121"/>
      <c r="AU754" s="121"/>
      <c r="AV754" s="121"/>
      <c r="AW754" s="121"/>
      <c r="AX754" s="39"/>
    </row>
    <row r="755" spans="1:50" ht="12.75" customHeight="1">
      <c r="A755" s="119"/>
      <c r="B755" s="103"/>
      <c r="C755" s="50"/>
      <c r="D755" s="61"/>
      <c r="E755" s="61"/>
      <c r="F755" s="61"/>
      <c r="G755" s="61"/>
      <c r="H755" s="61"/>
      <c r="I755" s="61"/>
      <c r="J755" s="61"/>
      <c r="K755" s="61"/>
      <c r="L755" s="61"/>
      <c r="M755" s="61"/>
      <c r="N755" s="61"/>
      <c r="O755" s="61"/>
      <c r="P755" s="61"/>
      <c r="Q755" s="61"/>
      <c r="R755" s="61"/>
      <c r="S755" s="61"/>
      <c r="T755" s="61"/>
      <c r="U755" s="61"/>
      <c r="V755" s="61"/>
      <c r="W755" s="61"/>
      <c r="X755" s="61"/>
      <c r="Y755" s="61"/>
      <c r="Z755" s="61"/>
      <c r="AA755" s="61"/>
      <c r="AB755" s="61"/>
      <c r="AC755" s="61"/>
      <c r="AD755" s="61"/>
      <c r="AE755" s="158"/>
      <c r="AF755" s="121"/>
      <c r="AG755" s="121"/>
      <c r="AH755" s="121"/>
      <c r="AI755" s="121"/>
      <c r="AJ755" s="121"/>
      <c r="AK755" s="121"/>
      <c r="AL755" s="121"/>
      <c r="AM755" s="121"/>
      <c r="AN755" s="121"/>
      <c r="AO755" s="121"/>
      <c r="AP755" s="121"/>
      <c r="AQ755" s="121"/>
      <c r="AR755" s="121"/>
      <c r="AS755" s="121"/>
      <c r="AT755" s="121"/>
      <c r="AU755" s="121"/>
      <c r="AV755" s="121"/>
      <c r="AW755" s="121"/>
      <c r="AX755" s="39"/>
    </row>
    <row r="756" spans="1:50" ht="12.75" customHeight="1">
      <c r="A756" s="119" t="s">
        <v>697</v>
      </c>
      <c r="B756" s="103" t="s">
        <v>698</v>
      </c>
      <c r="C756" s="50">
        <v>5004</v>
      </c>
      <c r="D756" s="76" t="s">
        <v>209</v>
      </c>
      <c r="E756" s="76" t="s">
        <v>200</v>
      </c>
      <c r="F756" s="76" t="s">
        <v>210</v>
      </c>
      <c r="G756" s="61"/>
      <c r="H756" s="61"/>
      <c r="I756" s="61"/>
      <c r="J756" s="61"/>
      <c r="K756" s="61"/>
      <c r="L756" s="61"/>
      <c r="M756" s="61"/>
      <c r="N756" s="61"/>
      <c r="O756" s="61"/>
      <c r="P756" s="61"/>
      <c r="Q756" s="61"/>
      <c r="R756" s="61"/>
      <c r="S756" s="61"/>
      <c r="T756" s="61"/>
      <c r="U756" s="61"/>
      <c r="V756" s="61"/>
      <c r="W756" s="61"/>
      <c r="X756" s="61"/>
      <c r="Y756" s="61"/>
      <c r="Z756" s="61"/>
      <c r="AA756" s="61"/>
      <c r="AB756" s="61"/>
      <c r="AC756" s="61"/>
      <c r="AD756" s="61"/>
      <c r="AE756" s="158"/>
      <c r="AF756" s="121">
        <f>SUM(AF757:AF758)</f>
        <v>0</v>
      </c>
      <c r="AG756" s="121">
        <f>SUM(AG757:AG758)</f>
        <v>0</v>
      </c>
      <c r="AH756" s="121">
        <f>SUM(AH757:AH758)</f>
        <v>0</v>
      </c>
      <c r="AI756" s="121">
        <f>SUM(AI757:AI758)</f>
        <v>0</v>
      </c>
      <c r="AJ756" s="121">
        <f>SUM(AJ757:AJ758)</f>
        <v>0</v>
      </c>
      <c r="AK756" s="121">
        <f>SUM(AK757:AK758)</f>
        <v>0</v>
      </c>
      <c r="AL756" s="121">
        <f>SUM(AL757:AL758)</f>
        <v>0</v>
      </c>
      <c r="AM756" s="121">
        <f>SUM(AM757:AM758)</f>
        <v>0</v>
      </c>
      <c r="AN756" s="121">
        <f>SUM(AN757:AN758)</f>
        <v>0</v>
      </c>
      <c r="AO756" s="121">
        <f>SUM(AO757:AO758)</f>
        <v>0</v>
      </c>
      <c r="AP756" s="121">
        <f>SUM(AP757:AP758)</f>
        <v>0</v>
      </c>
      <c r="AQ756" s="121">
        <f>SUM(AQ757:AQ758)</f>
        <v>0</v>
      </c>
      <c r="AR756" s="121">
        <f>SUM(AR757:AR758)</f>
        <v>0</v>
      </c>
      <c r="AS756" s="121">
        <f>SUM(AS757:AS758)</f>
        <v>0</v>
      </c>
      <c r="AT756" s="121">
        <f>SUM(AT757:AT758)</f>
        <v>0</v>
      </c>
      <c r="AU756" s="121">
        <f>SUM(AU757:AU758)</f>
        <v>0</v>
      </c>
      <c r="AV756" s="121">
        <f>SUM(AV757:AV758)</f>
        <v>0</v>
      </c>
      <c r="AW756" s="121">
        <f>SUM(AW757:AW758)</f>
        <v>0</v>
      </c>
      <c r="AX756" s="39"/>
    </row>
    <row r="757" spans="1:50" ht="12.75" customHeight="1">
      <c r="A757" s="119"/>
      <c r="B757" s="103"/>
      <c r="C757" s="50"/>
      <c r="D757" s="61"/>
      <c r="E757" s="61"/>
      <c r="F757" s="61"/>
      <c r="G757" s="61"/>
      <c r="H757" s="61"/>
      <c r="I757" s="61"/>
      <c r="J757" s="61"/>
      <c r="K757" s="61"/>
      <c r="L757" s="61"/>
      <c r="M757" s="61"/>
      <c r="N757" s="61"/>
      <c r="O757" s="61"/>
      <c r="P757" s="61"/>
      <c r="Q757" s="61"/>
      <c r="R757" s="61"/>
      <c r="S757" s="61"/>
      <c r="T757" s="61"/>
      <c r="U757" s="61"/>
      <c r="V757" s="61"/>
      <c r="W757" s="61"/>
      <c r="X757" s="61"/>
      <c r="Y757" s="61"/>
      <c r="Z757" s="61"/>
      <c r="AA757" s="61"/>
      <c r="AB757" s="61"/>
      <c r="AC757" s="61"/>
      <c r="AD757" s="61"/>
      <c r="AE757" s="158" t="s">
        <v>57</v>
      </c>
      <c r="AF757" s="121"/>
      <c r="AG757" s="121"/>
      <c r="AH757" s="121"/>
      <c r="AI757" s="121"/>
      <c r="AJ757" s="121"/>
      <c r="AK757" s="121"/>
      <c r="AL757" s="121"/>
      <c r="AM757" s="121"/>
      <c r="AN757" s="121"/>
      <c r="AO757" s="121"/>
      <c r="AP757" s="121"/>
      <c r="AQ757" s="121"/>
      <c r="AR757" s="121"/>
      <c r="AS757" s="121"/>
      <c r="AT757" s="121"/>
      <c r="AU757" s="121"/>
      <c r="AV757" s="121"/>
      <c r="AW757" s="121"/>
      <c r="AX757" s="39"/>
    </row>
    <row r="758" spans="1:50" ht="12.75" customHeight="1">
      <c r="A758" s="119"/>
      <c r="B758" s="103"/>
      <c r="C758" s="50"/>
      <c r="D758" s="61"/>
      <c r="E758" s="61"/>
      <c r="F758" s="61"/>
      <c r="G758" s="61"/>
      <c r="H758" s="61"/>
      <c r="I758" s="61"/>
      <c r="J758" s="61"/>
      <c r="K758" s="61"/>
      <c r="L758" s="61"/>
      <c r="M758" s="61"/>
      <c r="N758" s="61"/>
      <c r="O758" s="61"/>
      <c r="P758" s="61"/>
      <c r="Q758" s="61"/>
      <c r="R758" s="61"/>
      <c r="S758" s="61"/>
      <c r="T758" s="61"/>
      <c r="U758" s="61"/>
      <c r="V758" s="61"/>
      <c r="W758" s="61"/>
      <c r="X758" s="61"/>
      <c r="Y758" s="61"/>
      <c r="Z758" s="61"/>
      <c r="AA758" s="61"/>
      <c r="AB758" s="61"/>
      <c r="AC758" s="61"/>
      <c r="AD758" s="61"/>
      <c r="AE758" s="158"/>
      <c r="AF758" s="121"/>
      <c r="AG758" s="121"/>
      <c r="AH758" s="121"/>
      <c r="AI758" s="121"/>
      <c r="AJ758" s="121"/>
      <c r="AK758" s="121"/>
      <c r="AL758" s="121"/>
      <c r="AM758" s="121"/>
      <c r="AN758" s="121"/>
      <c r="AO758" s="121"/>
      <c r="AP758" s="121"/>
      <c r="AQ758" s="121"/>
      <c r="AR758" s="121"/>
      <c r="AS758" s="121"/>
      <c r="AT758" s="121"/>
      <c r="AU758" s="121"/>
      <c r="AV758" s="121"/>
      <c r="AW758" s="121"/>
      <c r="AX758" s="39"/>
    </row>
    <row r="759" spans="1:50" ht="32.25" customHeight="1">
      <c r="A759" s="119" t="s">
        <v>699</v>
      </c>
      <c r="B759" s="103" t="s">
        <v>700</v>
      </c>
      <c r="C759" s="50">
        <v>5008</v>
      </c>
      <c r="D759" s="76" t="s">
        <v>477</v>
      </c>
      <c r="E759" s="76" t="s">
        <v>200</v>
      </c>
      <c r="F759" s="76" t="s">
        <v>84</v>
      </c>
      <c r="G759" s="61"/>
      <c r="H759" s="61"/>
      <c r="I759" s="61"/>
      <c r="J759" s="61"/>
      <c r="K759" s="61"/>
      <c r="L759" s="61"/>
      <c r="M759" s="61"/>
      <c r="N759" s="61"/>
      <c r="O759" s="61"/>
      <c r="P759" s="61"/>
      <c r="Q759" s="61"/>
      <c r="R759" s="61"/>
      <c r="S759" s="61"/>
      <c r="T759" s="61"/>
      <c r="U759" s="61"/>
      <c r="V759" s="61"/>
      <c r="W759" s="61"/>
      <c r="X759" s="76" t="s">
        <v>478</v>
      </c>
      <c r="Y759" s="76" t="s">
        <v>86</v>
      </c>
      <c r="Z759" s="76" t="s">
        <v>87</v>
      </c>
      <c r="AA759" s="61"/>
      <c r="AB759" s="61"/>
      <c r="AC759" s="61"/>
      <c r="AD759" s="61"/>
      <c r="AE759" s="158"/>
      <c r="AF759" s="121">
        <f>SUM(AF760:AF761)</f>
        <v>0</v>
      </c>
      <c r="AG759" s="121">
        <f>SUM(AG760:AG761)</f>
        <v>0</v>
      </c>
      <c r="AH759" s="121">
        <f>SUM(AH760:AH761)</f>
        <v>0</v>
      </c>
      <c r="AI759" s="121">
        <f>SUM(AI760:AI761)</f>
        <v>0</v>
      </c>
      <c r="AJ759" s="121">
        <f>SUM(AJ760:AJ761)</f>
        <v>0</v>
      </c>
      <c r="AK759" s="121">
        <f>SUM(AK760:AK761)</f>
        <v>0</v>
      </c>
      <c r="AL759" s="121">
        <f>SUM(AL760:AL761)</f>
        <v>0</v>
      </c>
      <c r="AM759" s="121">
        <f>SUM(AM760:AM761)</f>
        <v>0</v>
      </c>
      <c r="AN759" s="121">
        <f>SUM(AN760:AN761)</f>
        <v>0</v>
      </c>
      <c r="AO759" s="121">
        <f>SUM(AO760:AO761)</f>
        <v>0</v>
      </c>
      <c r="AP759" s="121">
        <f>SUM(AP760:AP761)</f>
        <v>0</v>
      </c>
      <c r="AQ759" s="121">
        <f>SUM(AQ760:AQ761)</f>
        <v>0</v>
      </c>
      <c r="AR759" s="121">
        <f>SUM(AR760:AR761)</f>
        <v>0</v>
      </c>
      <c r="AS759" s="121">
        <f>SUM(AS760:AS761)</f>
        <v>0</v>
      </c>
      <c r="AT759" s="121">
        <f>SUM(AT760:AT761)</f>
        <v>0</v>
      </c>
      <c r="AU759" s="121">
        <f>SUM(AU760:AU761)</f>
        <v>0</v>
      </c>
      <c r="AV759" s="121">
        <f>SUM(AV760:AV761)</f>
        <v>0</v>
      </c>
      <c r="AW759" s="121">
        <f>SUM(AW760:AW761)</f>
        <v>0</v>
      </c>
      <c r="AX759" s="39"/>
    </row>
    <row r="760" spans="1:50" ht="15.75" customHeight="1">
      <c r="A760" s="119"/>
      <c r="B760" s="103"/>
      <c r="C760" s="50"/>
      <c r="D760" s="61"/>
      <c r="E760" s="61"/>
      <c r="F760" s="61"/>
      <c r="G760" s="61"/>
      <c r="H760" s="61"/>
      <c r="I760" s="61"/>
      <c r="J760" s="61"/>
      <c r="K760" s="61"/>
      <c r="L760" s="61"/>
      <c r="M760" s="61"/>
      <c r="N760" s="61"/>
      <c r="O760" s="61"/>
      <c r="P760" s="61"/>
      <c r="Q760" s="61"/>
      <c r="R760" s="61"/>
      <c r="S760" s="61"/>
      <c r="T760" s="61"/>
      <c r="U760" s="61"/>
      <c r="V760" s="61"/>
      <c r="W760" s="61"/>
      <c r="X760" s="61"/>
      <c r="Y760" s="61"/>
      <c r="Z760" s="61"/>
      <c r="AA760" s="61"/>
      <c r="AB760" s="61"/>
      <c r="AC760" s="61"/>
      <c r="AD760" s="61"/>
      <c r="AE760" s="158" t="s">
        <v>88</v>
      </c>
      <c r="AF760" s="121"/>
      <c r="AG760" s="121"/>
      <c r="AH760" s="121"/>
      <c r="AI760" s="121"/>
      <c r="AJ760" s="121"/>
      <c r="AK760" s="121"/>
      <c r="AL760" s="121"/>
      <c r="AM760" s="121"/>
      <c r="AN760" s="121"/>
      <c r="AO760" s="121"/>
      <c r="AP760" s="121"/>
      <c r="AQ760" s="121"/>
      <c r="AR760" s="121"/>
      <c r="AS760" s="121"/>
      <c r="AT760" s="121"/>
      <c r="AU760" s="121"/>
      <c r="AV760" s="121"/>
      <c r="AW760" s="121"/>
      <c r="AX760" s="39"/>
    </row>
    <row r="761" spans="1:50" ht="16.5" customHeight="1">
      <c r="A761" s="119"/>
      <c r="B761" s="103"/>
      <c r="C761" s="50"/>
      <c r="D761" s="61"/>
      <c r="E761" s="61"/>
      <c r="F761" s="61"/>
      <c r="G761" s="61"/>
      <c r="H761" s="61"/>
      <c r="I761" s="61"/>
      <c r="J761" s="61"/>
      <c r="K761" s="61"/>
      <c r="L761" s="61"/>
      <c r="M761" s="61"/>
      <c r="N761" s="61"/>
      <c r="O761" s="61"/>
      <c r="P761" s="61"/>
      <c r="Q761" s="61"/>
      <c r="R761" s="61"/>
      <c r="S761" s="61"/>
      <c r="T761" s="61"/>
      <c r="U761" s="61"/>
      <c r="V761" s="61"/>
      <c r="W761" s="61"/>
      <c r="X761" s="61"/>
      <c r="Y761" s="61"/>
      <c r="Z761" s="61"/>
      <c r="AA761" s="61"/>
      <c r="AB761" s="61"/>
      <c r="AC761" s="61"/>
      <c r="AD761" s="61"/>
      <c r="AE761" s="158"/>
      <c r="AF761" s="121"/>
      <c r="AG761" s="121"/>
      <c r="AH761" s="121"/>
      <c r="AI761" s="121"/>
      <c r="AJ761" s="121"/>
      <c r="AK761" s="121"/>
      <c r="AL761" s="121"/>
      <c r="AM761" s="121"/>
      <c r="AN761" s="121"/>
      <c r="AO761" s="121"/>
      <c r="AP761" s="121"/>
      <c r="AQ761" s="121"/>
      <c r="AR761" s="121"/>
      <c r="AS761" s="121"/>
      <c r="AT761" s="121"/>
      <c r="AU761" s="121"/>
      <c r="AV761" s="121"/>
      <c r="AW761" s="121"/>
      <c r="AX761" s="39"/>
    </row>
    <row r="762" spans="1:50" ht="12.75" customHeight="1">
      <c r="A762" s="119" t="s">
        <v>701</v>
      </c>
      <c r="B762" s="103" t="s">
        <v>702</v>
      </c>
      <c r="C762" s="50">
        <v>5010</v>
      </c>
      <c r="D762" s="61"/>
      <c r="E762" s="61"/>
      <c r="F762" s="61"/>
      <c r="G762" s="61"/>
      <c r="H762" s="61"/>
      <c r="I762" s="61"/>
      <c r="J762" s="61"/>
      <c r="K762" s="61"/>
      <c r="L762" s="61"/>
      <c r="M762" s="61"/>
      <c r="N762" s="61"/>
      <c r="O762" s="61"/>
      <c r="P762" s="61"/>
      <c r="Q762" s="61"/>
      <c r="R762" s="61"/>
      <c r="S762" s="61"/>
      <c r="T762" s="61"/>
      <c r="U762" s="61"/>
      <c r="V762" s="61"/>
      <c r="W762" s="61"/>
      <c r="X762" s="61"/>
      <c r="Y762" s="61"/>
      <c r="Z762" s="61"/>
      <c r="AA762" s="61"/>
      <c r="AB762" s="61"/>
      <c r="AC762" s="61"/>
      <c r="AD762" s="61"/>
      <c r="AE762" s="158"/>
      <c r="AF762" s="121">
        <f>SUM(AF763:AF764)</f>
        <v>0</v>
      </c>
      <c r="AG762" s="121">
        <f>SUM(AG763:AG764)</f>
        <v>0</v>
      </c>
      <c r="AH762" s="121">
        <f>SUM(AH763:AH764)</f>
        <v>0</v>
      </c>
      <c r="AI762" s="121">
        <f>SUM(AI763:AI764)</f>
        <v>0</v>
      </c>
      <c r="AJ762" s="121">
        <f>SUM(AJ763:AJ764)</f>
        <v>0</v>
      </c>
      <c r="AK762" s="121">
        <f>SUM(AK763:AK764)</f>
        <v>0</v>
      </c>
      <c r="AL762" s="121">
        <f>SUM(AL763:AL764)</f>
        <v>0</v>
      </c>
      <c r="AM762" s="121">
        <f>SUM(AM763:AM764)</f>
        <v>0</v>
      </c>
      <c r="AN762" s="121">
        <f>SUM(AN763:AN764)</f>
        <v>0</v>
      </c>
      <c r="AO762" s="121">
        <f>SUM(AO763:AO764)</f>
        <v>0</v>
      </c>
      <c r="AP762" s="121">
        <f>SUM(AP763:AP764)</f>
        <v>0</v>
      </c>
      <c r="AQ762" s="121">
        <f>SUM(AQ763:AQ764)</f>
        <v>0</v>
      </c>
      <c r="AR762" s="121">
        <f>SUM(AR763:AR764)</f>
        <v>0</v>
      </c>
      <c r="AS762" s="121">
        <f>SUM(AS763:AS764)</f>
        <v>0</v>
      </c>
      <c r="AT762" s="121">
        <f>SUM(AT763:AT764)</f>
        <v>0</v>
      </c>
      <c r="AU762" s="121">
        <f>SUM(AU763:AU764)</f>
        <v>0</v>
      </c>
      <c r="AV762" s="121">
        <f>SUM(AV763:AV764)</f>
        <v>0</v>
      </c>
      <c r="AW762" s="121">
        <f>SUM(AW763:AW764)</f>
        <v>0</v>
      </c>
      <c r="AX762" s="39"/>
    </row>
    <row r="763" spans="1:50" ht="12.75" customHeight="1">
      <c r="A763" s="119"/>
      <c r="B763" s="103"/>
      <c r="C763" s="50"/>
      <c r="D763" s="61"/>
      <c r="E763" s="61"/>
      <c r="F763" s="61"/>
      <c r="G763" s="61"/>
      <c r="H763" s="61"/>
      <c r="I763" s="61"/>
      <c r="J763" s="61"/>
      <c r="K763" s="61"/>
      <c r="L763" s="61"/>
      <c r="M763" s="61"/>
      <c r="N763" s="61"/>
      <c r="O763" s="61"/>
      <c r="P763" s="61"/>
      <c r="Q763" s="61"/>
      <c r="R763" s="61"/>
      <c r="S763" s="61"/>
      <c r="T763" s="61"/>
      <c r="U763" s="61"/>
      <c r="V763" s="61"/>
      <c r="W763" s="61"/>
      <c r="X763" s="61"/>
      <c r="Y763" s="61"/>
      <c r="Z763" s="61"/>
      <c r="AA763" s="61"/>
      <c r="AB763" s="61"/>
      <c r="AC763" s="61"/>
      <c r="AD763" s="61"/>
      <c r="AE763" s="158"/>
      <c r="AF763" s="121"/>
      <c r="AG763" s="121"/>
      <c r="AH763" s="121"/>
      <c r="AI763" s="121"/>
      <c r="AJ763" s="121"/>
      <c r="AK763" s="121"/>
      <c r="AL763" s="121"/>
      <c r="AM763" s="121"/>
      <c r="AN763" s="121"/>
      <c r="AO763" s="121"/>
      <c r="AP763" s="121"/>
      <c r="AQ763" s="121"/>
      <c r="AR763" s="121"/>
      <c r="AS763" s="121"/>
      <c r="AT763" s="121"/>
      <c r="AU763" s="121"/>
      <c r="AV763" s="121"/>
      <c r="AW763" s="121"/>
      <c r="AX763" s="39"/>
    </row>
    <row r="764" spans="1:50" ht="12.75" customHeight="1">
      <c r="A764" s="119"/>
      <c r="B764" s="103"/>
      <c r="C764" s="50"/>
      <c r="D764" s="61"/>
      <c r="E764" s="61"/>
      <c r="F764" s="61"/>
      <c r="G764" s="61"/>
      <c r="H764" s="61"/>
      <c r="I764" s="61"/>
      <c r="J764" s="61"/>
      <c r="K764" s="61"/>
      <c r="L764" s="61"/>
      <c r="M764" s="61"/>
      <c r="N764" s="61"/>
      <c r="O764" s="61"/>
      <c r="P764" s="61"/>
      <c r="Q764" s="61"/>
      <c r="R764" s="61"/>
      <c r="S764" s="61"/>
      <c r="T764" s="61"/>
      <c r="U764" s="61"/>
      <c r="V764" s="61"/>
      <c r="W764" s="61"/>
      <c r="X764" s="61"/>
      <c r="Y764" s="61"/>
      <c r="Z764" s="61"/>
      <c r="AA764" s="61"/>
      <c r="AB764" s="61"/>
      <c r="AC764" s="61"/>
      <c r="AD764" s="61"/>
      <c r="AE764" s="158"/>
      <c r="AF764" s="121"/>
      <c r="AG764" s="121"/>
      <c r="AH764" s="121"/>
      <c r="AI764" s="121"/>
      <c r="AJ764" s="121"/>
      <c r="AK764" s="121"/>
      <c r="AL764" s="121"/>
      <c r="AM764" s="121"/>
      <c r="AN764" s="121"/>
      <c r="AO764" s="121"/>
      <c r="AP764" s="121"/>
      <c r="AQ764" s="121"/>
      <c r="AR764" s="121"/>
      <c r="AS764" s="121"/>
      <c r="AT764" s="121"/>
      <c r="AU764" s="121"/>
      <c r="AV764" s="121"/>
      <c r="AW764" s="121"/>
      <c r="AX764" s="39"/>
    </row>
    <row r="765" spans="1:50" ht="51" customHeight="1">
      <c r="A765" s="119" t="s">
        <v>703</v>
      </c>
      <c r="B765" s="103" t="s">
        <v>704</v>
      </c>
      <c r="C765" s="50">
        <v>5011</v>
      </c>
      <c r="D765" s="61"/>
      <c r="E765" s="61"/>
      <c r="F765" s="61"/>
      <c r="G765" s="61"/>
      <c r="H765" s="61"/>
      <c r="I765" s="61"/>
      <c r="J765" s="61"/>
      <c r="K765" s="61"/>
      <c r="L765" s="61"/>
      <c r="M765" s="61"/>
      <c r="N765" s="61"/>
      <c r="O765" s="61"/>
      <c r="P765" s="61"/>
      <c r="Q765" s="61"/>
      <c r="R765" s="61"/>
      <c r="S765" s="61"/>
      <c r="T765" s="61"/>
      <c r="U765" s="61"/>
      <c r="V765" s="61"/>
      <c r="W765" s="61"/>
      <c r="X765" s="61"/>
      <c r="Y765" s="61"/>
      <c r="Z765" s="61"/>
      <c r="AA765" s="61"/>
      <c r="AB765" s="61"/>
      <c r="AC765" s="61"/>
      <c r="AD765" s="61"/>
      <c r="AE765" s="158"/>
      <c r="AF765" s="121">
        <f>SUM(AF766:AF767)</f>
        <v>0</v>
      </c>
      <c r="AG765" s="121">
        <f>SUM(AG766:AG767)</f>
        <v>0</v>
      </c>
      <c r="AH765" s="121">
        <f>SUM(AH766:AH767)</f>
        <v>0</v>
      </c>
      <c r="AI765" s="121">
        <f>SUM(AI766:AI767)</f>
        <v>0</v>
      </c>
      <c r="AJ765" s="121">
        <f>SUM(AJ766:AJ767)</f>
        <v>0</v>
      </c>
      <c r="AK765" s="121">
        <f>SUM(AK766:AK767)</f>
        <v>0</v>
      </c>
      <c r="AL765" s="121">
        <f>SUM(AL766:AL767)</f>
        <v>0</v>
      </c>
      <c r="AM765" s="121">
        <f>SUM(AM766:AM767)</f>
        <v>0</v>
      </c>
      <c r="AN765" s="121">
        <f>SUM(AN766:AN767)</f>
        <v>0</v>
      </c>
      <c r="AO765" s="121">
        <f>SUM(AO766:AO767)</f>
        <v>0</v>
      </c>
      <c r="AP765" s="121">
        <f>SUM(AP766:AP767)</f>
        <v>0</v>
      </c>
      <c r="AQ765" s="121">
        <f>SUM(AQ766:AQ767)</f>
        <v>0</v>
      </c>
      <c r="AR765" s="121">
        <f>SUM(AR766:AR767)</f>
        <v>0</v>
      </c>
      <c r="AS765" s="121">
        <f>SUM(AS766:AS767)</f>
        <v>0</v>
      </c>
      <c r="AT765" s="121">
        <f>SUM(AT766:AT767)</f>
        <v>0</v>
      </c>
      <c r="AU765" s="121">
        <f>SUM(AU766:AU767)</f>
        <v>0</v>
      </c>
      <c r="AV765" s="121">
        <f>SUM(AV766:AV767)</f>
        <v>0</v>
      </c>
      <c r="AW765" s="121">
        <f>SUM(AW766:AW767)</f>
        <v>0</v>
      </c>
      <c r="AX765" s="39"/>
    </row>
    <row r="766" spans="1:50" ht="17.25" customHeight="1">
      <c r="A766" s="119"/>
      <c r="B766" s="103"/>
      <c r="C766" s="50"/>
      <c r="D766" s="61"/>
      <c r="E766" s="61"/>
      <c r="F766" s="61"/>
      <c r="G766" s="61"/>
      <c r="H766" s="61"/>
      <c r="I766" s="61"/>
      <c r="J766" s="61"/>
      <c r="K766" s="61"/>
      <c r="L766" s="61"/>
      <c r="M766" s="61"/>
      <c r="N766" s="61"/>
      <c r="O766" s="61"/>
      <c r="P766" s="61"/>
      <c r="Q766" s="61"/>
      <c r="R766" s="61"/>
      <c r="S766" s="61"/>
      <c r="T766" s="61"/>
      <c r="U766" s="61"/>
      <c r="V766" s="61"/>
      <c r="W766" s="61"/>
      <c r="X766" s="61"/>
      <c r="Y766" s="61"/>
      <c r="Z766" s="61"/>
      <c r="AA766" s="61"/>
      <c r="AB766" s="61"/>
      <c r="AC766" s="61"/>
      <c r="AD766" s="61"/>
      <c r="AE766" s="158"/>
      <c r="AF766" s="121"/>
      <c r="AG766" s="121"/>
      <c r="AH766" s="121"/>
      <c r="AI766" s="121"/>
      <c r="AJ766" s="121"/>
      <c r="AK766" s="121"/>
      <c r="AL766" s="121"/>
      <c r="AM766" s="121"/>
      <c r="AN766" s="121"/>
      <c r="AO766" s="121"/>
      <c r="AP766" s="121"/>
      <c r="AQ766" s="121"/>
      <c r="AR766" s="121"/>
      <c r="AS766" s="121"/>
      <c r="AT766" s="121"/>
      <c r="AU766" s="121"/>
      <c r="AV766" s="121"/>
      <c r="AW766" s="121"/>
      <c r="AX766" s="39"/>
    </row>
    <row r="767" spans="1:50" ht="17.25" customHeight="1">
      <c r="A767" s="119"/>
      <c r="B767" s="103"/>
      <c r="C767" s="50"/>
      <c r="D767" s="61"/>
      <c r="E767" s="61"/>
      <c r="F767" s="61"/>
      <c r="G767" s="61"/>
      <c r="H767" s="61"/>
      <c r="I767" s="61"/>
      <c r="J767" s="61"/>
      <c r="K767" s="61"/>
      <c r="L767" s="61"/>
      <c r="M767" s="61"/>
      <c r="N767" s="61"/>
      <c r="O767" s="61"/>
      <c r="P767" s="61"/>
      <c r="Q767" s="61"/>
      <c r="R767" s="61"/>
      <c r="S767" s="61"/>
      <c r="T767" s="61"/>
      <c r="U767" s="61"/>
      <c r="V767" s="61"/>
      <c r="W767" s="61"/>
      <c r="X767" s="61"/>
      <c r="Y767" s="61"/>
      <c r="Z767" s="61"/>
      <c r="AA767" s="61"/>
      <c r="AB767" s="61"/>
      <c r="AC767" s="61"/>
      <c r="AD767" s="61"/>
      <c r="AE767" s="158"/>
      <c r="AF767" s="121"/>
      <c r="AG767" s="121"/>
      <c r="AH767" s="121"/>
      <c r="AI767" s="121"/>
      <c r="AJ767" s="121"/>
      <c r="AK767" s="121"/>
      <c r="AL767" s="121"/>
      <c r="AM767" s="121"/>
      <c r="AN767" s="121"/>
      <c r="AO767" s="121"/>
      <c r="AP767" s="121"/>
      <c r="AQ767" s="121"/>
      <c r="AR767" s="121"/>
      <c r="AS767" s="121"/>
      <c r="AT767" s="121"/>
      <c r="AU767" s="121"/>
      <c r="AV767" s="121"/>
      <c r="AW767" s="121"/>
      <c r="AX767" s="39"/>
    </row>
    <row r="768" spans="1:50" ht="12.75" customHeight="1">
      <c r="A768" s="119" t="s">
        <v>705</v>
      </c>
      <c r="B768" s="103" t="s">
        <v>706</v>
      </c>
      <c r="C768" s="50">
        <v>5012</v>
      </c>
      <c r="D768" s="58" t="s">
        <v>497</v>
      </c>
      <c r="E768" s="58" t="s">
        <v>200</v>
      </c>
      <c r="F768" s="58" t="s">
        <v>98</v>
      </c>
      <c r="G768" s="61"/>
      <c r="H768" s="61"/>
      <c r="I768" s="61"/>
      <c r="J768" s="61"/>
      <c r="K768" s="61"/>
      <c r="L768" s="61"/>
      <c r="M768" s="61"/>
      <c r="N768" s="61"/>
      <c r="O768" s="61"/>
      <c r="P768" s="61"/>
      <c r="Q768" s="61"/>
      <c r="R768" s="61"/>
      <c r="S768" s="61"/>
      <c r="T768" s="61"/>
      <c r="U768" s="61"/>
      <c r="V768" s="61"/>
      <c r="W768" s="61"/>
      <c r="X768" s="61"/>
      <c r="Y768" s="61"/>
      <c r="Z768" s="61"/>
      <c r="AA768" s="61"/>
      <c r="AB768" s="61"/>
      <c r="AC768" s="61"/>
      <c r="AD768" s="61"/>
      <c r="AE768" s="158"/>
      <c r="AF768" s="121">
        <f>SUM(AF769:AF770)</f>
        <v>0</v>
      </c>
      <c r="AG768" s="121">
        <f>SUM(AG769:AG770)</f>
        <v>0</v>
      </c>
      <c r="AH768" s="121">
        <f>SUM(AH769:AH770)</f>
        <v>0</v>
      </c>
      <c r="AI768" s="121">
        <f>SUM(AI769:AI770)</f>
        <v>0</v>
      </c>
      <c r="AJ768" s="121">
        <f>SUM(AJ769:AJ770)</f>
        <v>0</v>
      </c>
      <c r="AK768" s="121">
        <f>SUM(AK769:AK770)</f>
        <v>0</v>
      </c>
      <c r="AL768" s="121">
        <f>SUM(AL769:AL770)</f>
        <v>0</v>
      </c>
      <c r="AM768" s="121">
        <f>SUM(AM769:AM770)</f>
        <v>0</v>
      </c>
      <c r="AN768" s="121">
        <f>SUM(AN769:AN770)</f>
        <v>0</v>
      </c>
      <c r="AO768" s="121">
        <f>SUM(AO769:AO770)</f>
        <v>0</v>
      </c>
      <c r="AP768" s="121">
        <f>SUM(AP769:AP770)</f>
        <v>0</v>
      </c>
      <c r="AQ768" s="121">
        <f>SUM(AQ769:AQ770)</f>
        <v>0</v>
      </c>
      <c r="AR768" s="121">
        <f>SUM(AR769:AR770)</f>
        <v>0</v>
      </c>
      <c r="AS768" s="121">
        <f>SUM(AS769:AS770)</f>
        <v>0</v>
      </c>
      <c r="AT768" s="121">
        <f>SUM(AT769:AT770)</f>
        <v>0</v>
      </c>
      <c r="AU768" s="121">
        <f>SUM(AU769:AU770)</f>
        <v>0</v>
      </c>
      <c r="AV768" s="121">
        <f>SUM(AV769:AV770)</f>
        <v>0</v>
      </c>
      <c r="AW768" s="121">
        <f>SUM(AW769:AW770)</f>
        <v>0</v>
      </c>
      <c r="AX768" s="39"/>
    </row>
    <row r="769" spans="1:50" ht="12.75" customHeight="1">
      <c r="A769" s="119"/>
      <c r="B769" s="103"/>
      <c r="C769" s="50"/>
      <c r="D769" s="61"/>
      <c r="E769" s="61"/>
      <c r="F769" s="61"/>
      <c r="G769" s="61"/>
      <c r="H769" s="61"/>
      <c r="I769" s="61"/>
      <c r="J769" s="61"/>
      <c r="K769" s="61"/>
      <c r="L769" s="61"/>
      <c r="M769" s="61"/>
      <c r="N769" s="61"/>
      <c r="O769" s="61"/>
      <c r="P769" s="61"/>
      <c r="Q769" s="61"/>
      <c r="R769" s="61"/>
      <c r="S769" s="61"/>
      <c r="T769" s="61"/>
      <c r="U769" s="61"/>
      <c r="V769" s="61"/>
      <c r="W769" s="61"/>
      <c r="X769" s="61"/>
      <c r="Y769" s="61"/>
      <c r="Z769" s="61"/>
      <c r="AA769" s="61"/>
      <c r="AB769" s="61"/>
      <c r="AC769" s="61"/>
      <c r="AD769" s="61"/>
      <c r="AE769" s="158" t="s">
        <v>427</v>
      </c>
      <c r="AF769" s="121"/>
      <c r="AG769" s="121"/>
      <c r="AH769" s="121"/>
      <c r="AI769" s="121"/>
      <c r="AJ769" s="121"/>
      <c r="AK769" s="121"/>
      <c r="AL769" s="121"/>
      <c r="AM769" s="121"/>
      <c r="AN769" s="121"/>
      <c r="AO769" s="121"/>
      <c r="AP769" s="121"/>
      <c r="AQ769" s="121"/>
      <c r="AR769" s="121"/>
      <c r="AS769" s="121"/>
      <c r="AT769" s="121"/>
      <c r="AU769" s="121"/>
      <c r="AV769" s="121"/>
      <c r="AW769" s="121"/>
      <c r="AX769" s="39"/>
    </row>
    <row r="770" spans="1:50" ht="12.75" customHeight="1">
      <c r="A770" s="119"/>
      <c r="B770" s="103"/>
      <c r="C770" s="50"/>
      <c r="D770" s="61"/>
      <c r="E770" s="61"/>
      <c r="F770" s="61"/>
      <c r="G770" s="61"/>
      <c r="H770" s="61"/>
      <c r="I770" s="61"/>
      <c r="J770" s="61"/>
      <c r="K770" s="61"/>
      <c r="L770" s="61"/>
      <c r="M770" s="61"/>
      <c r="N770" s="61"/>
      <c r="O770" s="61"/>
      <c r="P770" s="61"/>
      <c r="Q770" s="61"/>
      <c r="R770" s="61"/>
      <c r="S770" s="61"/>
      <c r="T770" s="61"/>
      <c r="U770" s="61"/>
      <c r="V770" s="61"/>
      <c r="W770" s="61"/>
      <c r="X770" s="61"/>
      <c r="Y770" s="61"/>
      <c r="Z770" s="61"/>
      <c r="AA770" s="61"/>
      <c r="AB770" s="61"/>
      <c r="AC770" s="61"/>
      <c r="AD770" s="61"/>
      <c r="AE770" s="158"/>
      <c r="AF770" s="121"/>
      <c r="AG770" s="121"/>
      <c r="AH770" s="121"/>
      <c r="AI770" s="121"/>
      <c r="AJ770" s="121"/>
      <c r="AK770" s="121"/>
      <c r="AL770" s="121"/>
      <c r="AM770" s="121"/>
      <c r="AN770" s="121"/>
      <c r="AO770" s="121"/>
      <c r="AP770" s="121"/>
      <c r="AQ770" s="121"/>
      <c r="AR770" s="121"/>
      <c r="AS770" s="121"/>
      <c r="AT770" s="121"/>
      <c r="AU770" s="121"/>
      <c r="AV770" s="121"/>
      <c r="AW770" s="121"/>
      <c r="AX770" s="39"/>
    </row>
    <row r="771" spans="1:50" ht="12.75" customHeight="1">
      <c r="A771" s="119" t="s">
        <v>707</v>
      </c>
      <c r="B771" s="103" t="s">
        <v>501</v>
      </c>
      <c r="C771" s="50">
        <v>5013</v>
      </c>
      <c r="D771" s="58" t="s">
        <v>97</v>
      </c>
      <c r="E771" s="58" t="s">
        <v>200</v>
      </c>
      <c r="F771" s="58" t="s">
        <v>98</v>
      </c>
      <c r="G771" s="61"/>
      <c r="H771" s="61"/>
      <c r="I771" s="61"/>
      <c r="J771" s="61"/>
      <c r="K771" s="61"/>
      <c r="L771" s="61"/>
      <c r="M771" s="61"/>
      <c r="N771" s="61"/>
      <c r="O771" s="61"/>
      <c r="P771" s="61"/>
      <c r="Q771" s="61"/>
      <c r="R771" s="61"/>
      <c r="S771" s="61"/>
      <c r="T771" s="61"/>
      <c r="U771" s="61"/>
      <c r="V771" s="61"/>
      <c r="W771" s="61"/>
      <c r="X771" s="61"/>
      <c r="Y771" s="61"/>
      <c r="Z771" s="61"/>
      <c r="AA771" s="61"/>
      <c r="AB771" s="61"/>
      <c r="AC771" s="61"/>
      <c r="AD771" s="61"/>
      <c r="AE771" s="158"/>
      <c r="AF771" s="121">
        <f>SUM(AF772:AF773)</f>
        <v>0</v>
      </c>
      <c r="AG771" s="121">
        <f>SUM(AG772:AG773)</f>
        <v>0</v>
      </c>
      <c r="AH771" s="121">
        <f>SUM(AH772:AH773)</f>
        <v>0</v>
      </c>
      <c r="AI771" s="121">
        <f>SUM(AI772:AI773)</f>
        <v>0</v>
      </c>
      <c r="AJ771" s="121">
        <f>SUM(AJ772:AJ773)</f>
        <v>0</v>
      </c>
      <c r="AK771" s="121">
        <f>SUM(AK772:AK773)</f>
        <v>0</v>
      </c>
      <c r="AL771" s="121">
        <f>SUM(AL772:AL773)</f>
        <v>0</v>
      </c>
      <c r="AM771" s="121">
        <f>SUM(AM772:AM773)</f>
        <v>0</v>
      </c>
      <c r="AN771" s="121">
        <f>SUM(AN772:AN773)</f>
        <v>0</v>
      </c>
      <c r="AO771" s="121">
        <f>SUM(AO772:AO773)</f>
        <v>0</v>
      </c>
      <c r="AP771" s="121">
        <f>SUM(AP772:AP773)</f>
        <v>0</v>
      </c>
      <c r="AQ771" s="121">
        <f>SUM(AQ772:AQ773)</f>
        <v>0</v>
      </c>
      <c r="AR771" s="121">
        <f>SUM(AR772:AR773)</f>
        <v>0</v>
      </c>
      <c r="AS771" s="121">
        <f>SUM(AS772:AS773)</f>
        <v>0</v>
      </c>
      <c r="AT771" s="121">
        <f>SUM(AT772:AT773)</f>
        <v>0</v>
      </c>
      <c r="AU771" s="121">
        <f>SUM(AU772:AU773)</f>
        <v>0</v>
      </c>
      <c r="AV771" s="121">
        <f>SUM(AV772:AV773)</f>
        <v>0</v>
      </c>
      <c r="AW771" s="121">
        <f>SUM(AW772:AW773)</f>
        <v>0</v>
      </c>
      <c r="AX771" s="39"/>
    </row>
    <row r="772" spans="1:50" ht="12.75" customHeight="1">
      <c r="A772" s="119"/>
      <c r="B772" s="159"/>
      <c r="C772" s="50"/>
      <c r="D772" s="61"/>
      <c r="E772" s="61"/>
      <c r="F772" s="61"/>
      <c r="G772" s="61"/>
      <c r="H772" s="61"/>
      <c r="I772" s="61"/>
      <c r="J772" s="61"/>
      <c r="K772" s="61"/>
      <c r="L772" s="61"/>
      <c r="M772" s="61"/>
      <c r="N772" s="61"/>
      <c r="O772" s="61"/>
      <c r="P772" s="61"/>
      <c r="Q772" s="61"/>
      <c r="R772" s="61"/>
      <c r="S772" s="61"/>
      <c r="T772" s="61"/>
      <c r="U772" s="61"/>
      <c r="V772" s="61"/>
      <c r="W772" s="61"/>
      <c r="X772" s="61"/>
      <c r="Y772" s="61"/>
      <c r="Z772" s="61"/>
      <c r="AA772" s="61"/>
      <c r="AB772" s="61"/>
      <c r="AC772" s="61"/>
      <c r="AD772" s="61"/>
      <c r="AE772" s="158" t="s">
        <v>427</v>
      </c>
      <c r="AF772" s="121"/>
      <c r="AG772" s="121"/>
      <c r="AH772" s="121"/>
      <c r="AI772" s="121"/>
      <c r="AJ772" s="121"/>
      <c r="AK772" s="121"/>
      <c r="AL772" s="121"/>
      <c r="AM772" s="121"/>
      <c r="AN772" s="121"/>
      <c r="AO772" s="121"/>
      <c r="AP772" s="121"/>
      <c r="AQ772" s="121"/>
      <c r="AR772" s="121"/>
      <c r="AS772" s="121"/>
      <c r="AT772" s="121"/>
      <c r="AU772" s="121"/>
      <c r="AV772" s="121"/>
      <c r="AW772" s="121"/>
      <c r="AX772" s="39"/>
    </row>
    <row r="773" spans="1:50" ht="12.75" customHeight="1">
      <c r="A773" s="119"/>
      <c r="B773" s="159"/>
      <c r="C773" s="50"/>
      <c r="D773" s="61"/>
      <c r="E773" s="61"/>
      <c r="F773" s="61"/>
      <c r="G773" s="61"/>
      <c r="H773" s="61"/>
      <c r="I773" s="61"/>
      <c r="J773" s="61"/>
      <c r="K773" s="61"/>
      <c r="L773" s="61"/>
      <c r="M773" s="61"/>
      <c r="N773" s="61"/>
      <c r="O773" s="61"/>
      <c r="P773" s="61"/>
      <c r="Q773" s="61"/>
      <c r="R773" s="61"/>
      <c r="S773" s="61"/>
      <c r="T773" s="61"/>
      <c r="U773" s="61"/>
      <c r="V773" s="61"/>
      <c r="W773" s="61"/>
      <c r="X773" s="61"/>
      <c r="Y773" s="61"/>
      <c r="Z773" s="61"/>
      <c r="AA773" s="61"/>
      <c r="AB773" s="61"/>
      <c r="AC773" s="61"/>
      <c r="AD773" s="61"/>
      <c r="AE773" s="158"/>
      <c r="AF773" s="121"/>
      <c r="AG773" s="121"/>
      <c r="AH773" s="121"/>
      <c r="AI773" s="121"/>
      <c r="AJ773" s="121"/>
      <c r="AK773" s="121"/>
      <c r="AL773" s="121"/>
      <c r="AM773" s="121"/>
      <c r="AN773" s="121"/>
      <c r="AO773" s="121"/>
      <c r="AP773" s="121"/>
      <c r="AQ773" s="121"/>
      <c r="AR773" s="121"/>
      <c r="AS773" s="121"/>
      <c r="AT773" s="121"/>
      <c r="AU773" s="121"/>
      <c r="AV773" s="121"/>
      <c r="AW773" s="121"/>
      <c r="AX773" s="39"/>
    </row>
    <row r="774" spans="1:50" ht="28.5" customHeight="1">
      <c r="A774" s="119" t="s">
        <v>708</v>
      </c>
      <c r="B774" s="103" t="s">
        <v>709</v>
      </c>
      <c r="C774" s="50">
        <v>5015</v>
      </c>
      <c r="D774" s="58" t="s">
        <v>234</v>
      </c>
      <c r="E774" s="58" t="s">
        <v>200</v>
      </c>
      <c r="F774" s="58" t="s">
        <v>210</v>
      </c>
      <c r="G774" s="61"/>
      <c r="H774" s="61"/>
      <c r="I774" s="61"/>
      <c r="J774" s="61"/>
      <c r="K774" s="61"/>
      <c r="L774" s="61"/>
      <c r="M774" s="61"/>
      <c r="N774" s="61"/>
      <c r="O774" s="61"/>
      <c r="P774" s="61"/>
      <c r="Q774" s="61"/>
      <c r="R774" s="61"/>
      <c r="S774" s="61"/>
      <c r="T774" s="61"/>
      <c r="U774" s="61"/>
      <c r="V774" s="61"/>
      <c r="W774" s="61"/>
      <c r="X774" s="58" t="s">
        <v>235</v>
      </c>
      <c r="Y774" s="58" t="s">
        <v>236</v>
      </c>
      <c r="Z774" s="58" t="s">
        <v>237</v>
      </c>
      <c r="AA774" s="61"/>
      <c r="AB774" s="61"/>
      <c r="AC774" s="61"/>
      <c r="AD774" s="61"/>
      <c r="AE774" s="158"/>
      <c r="AF774" s="121">
        <f>SUM(AF775:AF776)</f>
        <v>0</v>
      </c>
      <c r="AG774" s="121">
        <f>SUM(AG775:AG776)</f>
        <v>0</v>
      </c>
      <c r="AH774" s="121">
        <f>SUM(AH775:AH776)</f>
        <v>0</v>
      </c>
      <c r="AI774" s="121">
        <f>SUM(AI775:AI776)</f>
        <v>0</v>
      </c>
      <c r="AJ774" s="121">
        <f>SUM(AJ775:AJ776)</f>
        <v>0</v>
      </c>
      <c r="AK774" s="121">
        <f>SUM(AK775:AK776)</f>
        <v>0</v>
      </c>
      <c r="AL774" s="121">
        <f>SUM(AL775:AL776)</f>
        <v>0</v>
      </c>
      <c r="AM774" s="121">
        <f>SUM(AM775:AM776)</f>
        <v>0</v>
      </c>
      <c r="AN774" s="121">
        <f>SUM(AN775:AN776)</f>
        <v>0</v>
      </c>
      <c r="AO774" s="121">
        <f>SUM(AO775:AO776)</f>
        <v>0</v>
      </c>
      <c r="AP774" s="121">
        <f>SUM(AP775:AP776)</f>
        <v>0</v>
      </c>
      <c r="AQ774" s="121">
        <f>SUM(AQ775:AQ776)</f>
        <v>0</v>
      </c>
      <c r="AR774" s="121">
        <f>SUM(AR775:AR776)</f>
        <v>0</v>
      </c>
      <c r="AS774" s="121">
        <f>SUM(AS775:AS776)</f>
        <v>0</v>
      </c>
      <c r="AT774" s="121">
        <f>SUM(AT775:AT776)</f>
        <v>0</v>
      </c>
      <c r="AU774" s="121">
        <f>SUM(AU775:AU776)</f>
        <v>0</v>
      </c>
      <c r="AV774" s="121">
        <f>SUM(AV775:AV776)</f>
        <v>0</v>
      </c>
      <c r="AW774" s="121">
        <f>SUM(AW775:AW776)</f>
        <v>0</v>
      </c>
      <c r="AX774" s="39"/>
    </row>
    <row r="775" spans="1:50" ht="17.25" customHeight="1">
      <c r="A775" s="119"/>
      <c r="B775" s="159"/>
      <c r="C775" s="50"/>
      <c r="D775" s="61"/>
      <c r="E775" s="61"/>
      <c r="F775" s="61"/>
      <c r="G775" s="61"/>
      <c r="H775" s="61"/>
      <c r="I775" s="61"/>
      <c r="J775" s="61"/>
      <c r="K775" s="61"/>
      <c r="L775" s="61"/>
      <c r="M775" s="61"/>
      <c r="N775" s="61"/>
      <c r="O775" s="61"/>
      <c r="P775" s="61"/>
      <c r="Q775" s="61"/>
      <c r="R775" s="61"/>
      <c r="S775" s="61"/>
      <c r="T775" s="61"/>
      <c r="U775" s="61"/>
      <c r="V775" s="61"/>
      <c r="W775" s="61"/>
      <c r="X775" s="61"/>
      <c r="Y775" s="61"/>
      <c r="Z775" s="61"/>
      <c r="AA775" s="61"/>
      <c r="AB775" s="61"/>
      <c r="AC775" s="61"/>
      <c r="AD775" s="61"/>
      <c r="AE775" s="158" t="s">
        <v>59</v>
      </c>
      <c r="AF775" s="121"/>
      <c r="AG775" s="121"/>
      <c r="AH775" s="121"/>
      <c r="AI775" s="121"/>
      <c r="AJ775" s="121"/>
      <c r="AK775" s="121"/>
      <c r="AL775" s="121"/>
      <c r="AM775" s="121"/>
      <c r="AN775" s="121"/>
      <c r="AO775" s="121"/>
      <c r="AP775" s="121"/>
      <c r="AQ775" s="121"/>
      <c r="AR775" s="121"/>
      <c r="AS775" s="121"/>
      <c r="AT775" s="121"/>
      <c r="AU775" s="121"/>
      <c r="AV775" s="121"/>
      <c r="AW775" s="121"/>
      <c r="AX775" s="39"/>
    </row>
    <row r="776" spans="1:50" ht="18.75" customHeight="1">
      <c r="A776" s="119"/>
      <c r="B776" s="159"/>
      <c r="C776" s="50"/>
      <c r="D776" s="61"/>
      <c r="E776" s="61"/>
      <c r="F776" s="61"/>
      <c r="G776" s="61"/>
      <c r="H776" s="61"/>
      <c r="I776" s="61"/>
      <c r="J776" s="61"/>
      <c r="K776" s="61"/>
      <c r="L776" s="61"/>
      <c r="M776" s="61"/>
      <c r="N776" s="61"/>
      <c r="O776" s="61"/>
      <c r="P776" s="61"/>
      <c r="Q776" s="61"/>
      <c r="R776" s="61"/>
      <c r="S776" s="61"/>
      <c r="T776" s="61"/>
      <c r="U776" s="61"/>
      <c r="V776" s="61"/>
      <c r="W776" s="61"/>
      <c r="X776" s="61"/>
      <c r="Y776" s="61"/>
      <c r="Z776" s="61"/>
      <c r="AA776" s="61"/>
      <c r="AB776" s="61"/>
      <c r="AC776" s="61"/>
      <c r="AD776" s="61"/>
      <c r="AE776" s="158"/>
      <c r="AF776" s="121"/>
      <c r="AG776" s="121"/>
      <c r="AH776" s="121"/>
      <c r="AI776" s="121"/>
      <c r="AJ776" s="121"/>
      <c r="AK776" s="121"/>
      <c r="AL776" s="121"/>
      <c r="AM776" s="121"/>
      <c r="AN776" s="121"/>
      <c r="AO776" s="121"/>
      <c r="AP776" s="121"/>
      <c r="AQ776" s="121"/>
      <c r="AR776" s="121"/>
      <c r="AS776" s="121"/>
      <c r="AT776" s="121"/>
      <c r="AU776" s="121"/>
      <c r="AV776" s="121"/>
      <c r="AW776" s="121"/>
      <c r="AX776" s="39"/>
    </row>
    <row r="777" spans="1:50" ht="12.75" customHeight="1">
      <c r="A777" s="119" t="s">
        <v>710</v>
      </c>
      <c r="B777" s="103" t="s">
        <v>509</v>
      </c>
      <c r="C777" s="50">
        <v>5016</v>
      </c>
      <c r="D777" s="76" t="s">
        <v>151</v>
      </c>
      <c r="E777" s="60" t="s">
        <v>200</v>
      </c>
      <c r="F777" s="60" t="s">
        <v>201</v>
      </c>
      <c r="G777" s="61"/>
      <c r="H777" s="61"/>
      <c r="I777" s="61"/>
      <c r="J777" s="61"/>
      <c r="K777" s="61"/>
      <c r="L777" s="61"/>
      <c r="M777" s="61"/>
      <c r="N777" s="61"/>
      <c r="O777" s="61"/>
      <c r="P777" s="61"/>
      <c r="Q777" s="61"/>
      <c r="R777" s="61"/>
      <c r="S777" s="61"/>
      <c r="T777" s="61"/>
      <c r="U777" s="61"/>
      <c r="V777" s="61"/>
      <c r="W777" s="61"/>
      <c r="X777" s="61"/>
      <c r="Y777" s="61"/>
      <c r="Z777" s="61"/>
      <c r="AA777" s="61"/>
      <c r="AB777" s="61"/>
      <c r="AC777" s="61"/>
      <c r="AD777" s="61"/>
      <c r="AE777" s="158"/>
      <c r="AF777" s="121">
        <f>SUM(AF778:AF779)</f>
        <v>0</v>
      </c>
      <c r="AG777" s="121">
        <f>SUM(AG778:AG779)</f>
        <v>0</v>
      </c>
      <c r="AH777" s="121">
        <f>SUM(AH778:AH779)</f>
        <v>0</v>
      </c>
      <c r="AI777" s="121">
        <f>SUM(AI778:AI779)</f>
        <v>0</v>
      </c>
      <c r="AJ777" s="121">
        <f>SUM(AJ778:AJ779)</f>
        <v>0</v>
      </c>
      <c r="AK777" s="121">
        <f>SUM(AK778:AK779)</f>
        <v>0</v>
      </c>
      <c r="AL777" s="121">
        <f>SUM(AL778:AL779)</f>
        <v>0</v>
      </c>
      <c r="AM777" s="121">
        <f>SUM(AM778:AM779)</f>
        <v>0</v>
      </c>
      <c r="AN777" s="121">
        <f>SUM(AN778:AN779)</f>
        <v>0</v>
      </c>
      <c r="AO777" s="121">
        <f>SUM(AO778:AO779)</f>
        <v>0</v>
      </c>
      <c r="AP777" s="121">
        <f>SUM(AP778:AP779)</f>
        <v>0</v>
      </c>
      <c r="AQ777" s="121">
        <f>SUM(AQ778:AQ779)</f>
        <v>0</v>
      </c>
      <c r="AR777" s="121">
        <f>SUM(AR778:AR779)</f>
        <v>0</v>
      </c>
      <c r="AS777" s="121">
        <f>SUM(AS778:AS779)</f>
        <v>500</v>
      </c>
      <c r="AT777" s="121">
        <f>SUM(AT778:AT779)</f>
        <v>0</v>
      </c>
      <c r="AU777" s="121">
        <f>SUM(AU778:AU779)</f>
        <v>0</v>
      </c>
      <c r="AV777" s="121">
        <f>SUM(AV778:AV779)</f>
        <v>0</v>
      </c>
      <c r="AW777" s="121">
        <f>SUM(AW778:AW779)</f>
        <v>0</v>
      </c>
      <c r="AX777" s="39"/>
    </row>
    <row r="778" spans="1:50" ht="12.75" customHeight="1">
      <c r="A778" s="119"/>
      <c r="B778" s="103"/>
      <c r="C778" s="50"/>
      <c r="D778" s="61"/>
      <c r="E778" s="61"/>
      <c r="F778" s="61"/>
      <c r="G778" s="61"/>
      <c r="H778" s="61"/>
      <c r="I778" s="61"/>
      <c r="J778" s="61"/>
      <c r="K778" s="61"/>
      <c r="L778" s="61"/>
      <c r="M778" s="61"/>
      <c r="N778" s="61"/>
      <c r="O778" s="61"/>
      <c r="P778" s="61"/>
      <c r="Q778" s="61"/>
      <c r="R778" s="61"/>
      <c r="S778" s="61"/>
      <c r="T778" s="61"/>
      <c r="U778" s="61"/>
      <c r="V778" s="61"/>
      <c r="W778" s="61"/>
      <c r="X778" s="61"/>
      <c r="Y778" s="61"/>
      <c r="Z778" s="61"/>
      <c r="AA778" s="61"/>
      <c r="AB778" s="61"/>
      <c r="AC778" s="61"/>
      <c r="AD778" s="61"/>
      <c r="AE778" s="158" t="s">
        <v>427</v>
      </c>
      <c r="AF778" s="121"/>
      <c r="AG778" s="121"/>
      <c r="AH778" s="121"/>
      <c r="AI778" s="121"/>
      <c r="AJ778" s="121"/>
      <c r="AK778" s="121"/>
      <c r="AL778" s="121"/>
      <c r="AM778" s="121"/>
      <c r="AN778" s="121"/>
      <c r="AO778" s="121"/>
      <c r="AP778" s="121"/>
      <c r="AQ778" s="121"/>
      <c r="AR778" s="121"/>
      <c r="AS778" s="121">
        <v>500</v>
      </c>
      <c r="AT778" s="121"/>
      <c r="AU778" s="121"/>
      <c r="AV778" s="121"/>
      <c r="AW778" s="121"/>
      <c r="AX778" s="39"/>
    </row>
    <row r="779" spans="1:50" ht="12.75" customHeight="1">
      <c r="A779" s="119"/>
      <c r="B779" s="103"/>
      <c r="C779" s="50"/>
      <c r="D779" s="61"/>
      <c r="E779" s="61"/>
      <c r="F779" s="61"/>
      <c r="G779" s="61"/>
      <c r="H779" s="61"/>
      <c r="I779" s="61"/>
      <c r="J779" s="61"/>
      <c r="K779" s="61"/>
      <c r="L779" s="61"/>
      <c r="M779" s="61"/>
      <c r="N779" s="61"/>
      <c r="O779" s="61"/>
      <c r="P779" s="61"/>
      <c r="Q779" s="61"/>
      <c r="R779" s="61"/>
      <c r="S779" s="61"/>
      <c r="T779" s="61"/>
      <c r="U779" s="61"/>
      <c r="V779" s="61"/>
      <c r="W779" s="61"/>
      <c r="X779" s="61"/>
      <c r="Y779" s="61"/>
      <c r="Z779" s="61"/>
      <c r="AA779" s="61"/>
      <c r="AB779" s="61"/>
      <c r="AC779" s="61"/>
      <c r="AD779" s="61"/>
      <c r="AE779" s="158"/>
      <c r="AF779" s="121"/>
      <c r="AG779" s="121"/>
      <c r="AH779" s="121"/>
      <c r="AI779" s="121"/>
      <c r="AJ779" s="121"/>
      <c r="AK779" s="121"/>
      <c r="AL779" s="121"/>
      <c r="AM779" s="121"/>
      <c r="AN779" s="121"/>
      <c r="AO779" s="121"/>
      <c r="AP779" s="121"/>
      <c r="AQ779" s="121"/>
      <c r="AR779" s="121"/>
      <c r="AS779" s="121"/>
      <c r="AT779" s="121"/>
      <c r="AU779" s="121"/>
      <c r="AV779" s="121"/>
      <c r="AW779" s="121"/>
      <c r="AX779" s="39"/>
    </row>
    <row r="780" spans="1:50" ht="12.75" customHeight="1">
      <c r="A780" s="119" t="s">
        <v>711</v>
      </c>
      <c r="B780" s="103" t="s">
        <v>712</v>
      </c>
      <c r="C780" s="50">
        <v>5017</v>
      </c>
      <c r="D780" s="61"/>
      <c r="E780" s="61"/>
      <c r="F780" s="61"/>
      <c r="G780" s="61"/>
      <c r="H780" s="61"/>
      <c r="I780" s="61"/>
      <c r="J780" s="61"/>
      <c r="K780" s="61"/>
      <c r="L780" s="61"/>
      <c r="M780" s="61"/>
      <c r="N780" s="61"/>
      <c r="O780" s="61"/>
      <c r="P780" s="61"/>
      <c r="Q780" s="61"/>
      <c r="R780" s="61"/>
      <c r="S780" s="61"/>
      <c r="T780" s="61"/>
      <c r="U780" s="61"/>
      <c r="V780" s="61"/>
      <c r="W780" s="61"/>
      <c r="X780" s="61"/>
      <c r="Y780" s="61"/>
      <c r="Z780" s="61"/>
      <c r="AA780" s="61"/>
      <c r="AB780" s="61"/>
      <c r="AC780" s="61"/>
      <c r="AD780" s="61"/>
      <c r="AE780" s="158"/>
      <c r="AF780" s="121">
        <f>SUM(AF781:AF782)</f>
        <v>0</v>
      </c>
      <c r="AG780" s="121">
        <f>SUM(AG781:AG782)</f>
        <v>0</v>
      </c>
      <c r="AH780" s="121">
        <f>SUM(AH781:AH782)</f>
        <v>0</v>
      </c>
      <c r="AI780" s="121">
        <f>SUM(AI781:AI782)</f>
        <v>0</v>
      </c>
      <c r="AJ780" s="121">
        <f>SUM(AJ781:AJ782)</f>
        <v>0</v>
      </c>
      <c r="AK780" s="121">
        <f>SUM(AK781:AK782)</f>
        <v>0</v>
      </c>
      <c r="AL780" s="121">
        <f>SUM(AL781:AL782)</f>
        <v>0</v>
      </c>
      <c r="AM780" s="121">
        <f>SUM(AM781:AM782)</f>
        <v>0</v>
      </c>
      <c r="AN780" s="121">
        <f>SUM(AN781:AN782)</f>
        <v>0</v>
      </c>
      <c r="AO780" s="121">
        <f>SUM(AO781:AO782)</f>
        <v>0</v>
      </c>
      <c r="AP780" s="121">
        <f>SUM(AP781:AP782)</f>
        <v>0</v>
      </c>
      <c r="AQ780" s="121">
        <f>SUM(AQ781:AQ782)</f>
        <v>0</v>
      </c>
      <c r="AR780" s="121">
        <f>SUM(AR781:AR782)</f>
        <v>0</v>
      </c>
      <c r="AS780" s="121">
        <f>SUM(AS781:AS782)</f>
        <v>0</v>
      </c>
      <c r="AT780" s="121">
        <f>SUM(AT781:AT782)</f>
        <v>0</v>
      </c>
      <c r="AU780" s="121">
        <f>SUM(AU781:AU782)</f>
        <v>0</v>
      </c>
      <c r="AV780" s="121">
        <f>SUM(AV781:AV782)</f>
        <v>0</v>
      </c>
      <c r="AW780" s="121">
        <f>SUM(AW781:AW782)</f>
        <v>0</v>
      </c>
      <c r="AX780" s="39"/>
    </row>
    <row r="781" spans="1:50" ht="12.75" customHeight="1">
      <c r="A781" s="119"/>
      <c r="B781" s="103"/>
      <c r="C781" s="50"/>
      <c r="D781" s="61"/>
      <c r="E781" s="61"/>
      <c r="F781" s="61"/>
      <c r="G781" s="61"/>
      <c r="H781" s="61"/>
      <c r="I781" s="61"/>
      <c r="J781" s="61"/>
      <c r="K781" s="61"/>
      <c r="L781" s="61"/>
      <c r="M781" s="61"/>
      <c r="N781" s="61"/>
      <c r="O781" s="61"/>
      <c r="P781" s="61"/>
      <c r="Q781" s="61"/>
      <c r="R781" s="61"/>
      <c r="S781" s="61"/>
      <c r="T781" s="61"/>
      <c r="U781" s="61"/>
      <c r="V781" s="61"/>
      <c r="W781" s="61"/>
      <c r="X781" s="61"/>
      <c r="Y781" s="61"/>
      <c r="Z781" s="61"/>
      <c r="AA781" s="61"/>
      <c r="AB781" s="61"/>
      <c r="AC781" s="61"/>
      <c r="AD781" s="61"/>
      <c r="AE781" s="158"/>
      <c r="AF781" s="121"/>
      <c r="AG781" s="121"/>
      <c r="AH781" s="121"/>
      <c r="AI781" s="121"/>
      <c r="AJ781" s="121"/>
      <c r="AK781" s="121"/>
      <c r="AL781" s="121"/>
      <c r="AM781" s="121"/>
      <c r="AN781" s="121"/>
      <c r="AO781" s="121"/>
      <c r="AP781" s="121"/>
      <c r="AQ781" s="121"/>
      <c r="AR781" s="121"/>
      <c r="AS781" s="121"/>
      <c r="AT781" s="121"/>
      <c r="AU781" s="121"/>
      <c r="AV781" s="121"/>
      <c r="AW781" s="121"/>
      <c r="AX781" s="39"/>
    </row>
    <row r="782" spans="1:50" ht="12.75" customHeight="1">
      <c r="A782" s="119"/>
      <c r="B782" s="103"/>
      <c r="C782" s="50"/>
      <c r="D782" s="61"/>
      <c r="E782" s="61"/>
      <c r="F782" s="61"/>
      <c r="G782" s="61"/>
      <c r="H782" s="61"/>
      <c r="I782" s="61"/>
      <c r="J782" s="61"/>
      <c r="K782" s="61"/>
      <c r="L782" s="61"/>
      <c r="M782" s="61"/>
      <c r="N782" s="61"/>
      <c r="O782" s="61"/>
      <c r="P782" s="61"/>
      <c r="Q782" s="61"/>
      <c r="R782" s="61"/>
      <c r="S782" s="61"/>
      <c r="T782" s="61"/>
      <c r="U782" s="61"/>
      <c r="V782" s="61"/>
      <c r="W782" s="61"/>
      <c r="X782" s="61"/>
      <c r="Y782" s="61"/>
      <c r="Z782" s="61"/>
      <c r="AA782" s="61"/>
      <c r="AB782" s="61"/>
      <c r="AC782" s="61"/>
      <c r="AD782" s="61"/>
      <c r="AE782" s="158"/>
      <c r="AF782" s="121"/>
      <c r="AG782" s="121"/>
      <c r="AH782" s="121"/>
      <c r="AI782" s="121"/>
      <c r="AJ782" s="121"/>
      <c r="AK782" s="121"/>
      <c r="AL782" s="121"/>
      <c r="AM782" s="121"/>
      <c r="AN782" s="121"/>
      <c r="AO782" s="121"/>
      <c r="AP782" s="121"/>
      <c r="AQ782" s="121"/>
      <c r="AR782" s="121"/>
      <c r="AS782" s="121"/>
      <c r="AT782" s="121"/>
      <c r="AU782" s="121"/>
      <c r="AV782" s="121"/>
      <c r="AW782" s="121"/>
      <c r="AX782" s="39"/>
    </row>
    <row r="783" spans="1:50" ht="12.75" customHeight="1">
      <c r="A783" s="119" t="s">
        <v>713</v>
      </c>
      <c r="B783" s="103" t="s">
        <v>148</v>
      </c>
      <c r="C783" s="50">
        <v>5018</v>
      </c>
      <c r="D783" s="61"/>
      <c r="E783" s="61"/>
      <c r="F783" s="61"/>
      <c r="G783" s="61"/>
      <c r="H783" s="61"/>
      <c r="I783" s="61"/>
      <c r="J783" s="61"/>
      <c r="K783" s="61"/>
      <c r="L783" s="61"/>
      <c r="M783" s="61"/>
      <c r="N783" s="61"/>
      <c r="O783" s="61"/>
      <c r="P783" s="61"/>
      <c r="Q783" s="61"/>
      <c r="R783" s="61"/>
      <c r="S783" s="61"/>
      <c r="T783" s="61"/>
      <c r="U783" s="61"/>
      <c r="V783" s="61"/>
      <c r="W783" s="61"/>
      <c r="X783" s="61"/>
      <c r="Y783" s="61"/>
      <c r="Z783" s="61"/>
      <c r="AA783" s="61"/>
      <c r="AB783" s="61"/>
      <c r="AC783" s="61"/>
      <c r="AD783" s="61"/>
      <c r="AE783" s="158"/>
      <c r="AF783" s="121">
        <f>SUM(AF784:AF785)</f>
        <v>0</v>
      </c>
      <c r="AG783" s="121">
        <f>SUM(AG784:AG785)</f>
        <v>0</v>
      </c>
      <c r="AH783" s="121">
        <f>SUM(AH784:AH785)</f>
        <v>0</v>
      </c>
      <c r="AI783" s="121">
        <f>SUM(AI784:AI785)</f>
        <v>0</v>
      </c>
      <c r="AJ783" s="121">
        <f>SUM(AJ784:AJ785)</f>
        <v>0</v>
      </c>
      <c r="AK783" s="121">
        <f>SUM(AK784:AK785)</f>
        <v>0</v>
      </c>
      <c r="AL783" s="121">
        <f>SUM(AL784:AL785)</f>
        <v>0</v>
      </c>
      <c r="AM783" s="121">
        <f>SUM(AM784:AM785)</f>
        <v>0</v>
      </c>
      <c r="AN783" s="121">
        <f>SUM(AN784:AN785)</f>
        <v>0</v>
      </c>
      <c r="AO783" s="121">
        <f>SUM(AO784:AO785)</f>
        <v>0</v>
      </c>
      <c r="AP783" s="121">
        <f>SUM(AP784:AP785)</f>
        <v>0</v>
      </c>
      <c r="AQ783" s="121">
        <f>SUM(AQ784:AQ785)</f>
        <v>0</v>
      </c>
      <c r="AR783" s="121">
        <f>SUM(AR784:AR785)</f>
        <v>0</v>
      </c>
      <c r="AS783" s="121">
        <f>SUM(AS784:AS785)</f>
        <v>0</v>
      </c>
      <c r="AT783" s="121">
        <f>SUM(AT784:AT785)</f>
        <v>0</v>
      </c>
      <c r="AU783" s="121">
        <f>SUM(AU784:AU785)</f>
        <v>0</v>
      </c>
      <c r="AV783" s="121">
        <f>SUM(AV784:AV785)</f>
        <v>0</v>
      </c>
      <c r="AW783" s="121">
        <f>SUM(AW784:AW785)</f>
        <v>0</v>
      </c>
      <c r="AX783" s="39"/>
    </row>
    <row r="784" spans="1:50" ht="12.75" customHeight="1">
      <c r="A784" s="119"/>
      <c r="B784" s="103"/>
      <c r="C784" s="50"/>
      <c r="D784" s="61"/>
      <c r="E784" s="61"/>
      <c r="F784" s="61"/>
      <c r="G784" s="61"/>
      <c r="H784" s="61"/>
      <c r="I784" s="61"/>
      <c r="J784" s="61"/>
      <c r="K784" s="61"/>
      <c r="L784" s="61"/>
      <c r="M784" s="61"/>
      <c r="N784" s="61"/>
      <c r="O784" s="61"/>
      <c r="P784" s="61"/>
      <c r="Q784" s="61"/>
      <c r="R784" s="61"/>
      <c r="S784" s="61"/>
      <c r="T784" s="61"/>
      <c r="U784" s="61"/>
      <c r="V784" s="61"/>
      <c r="W784" s="61"/>
      <c r="X784" s="61"/>
      <c r="Y784" s="61"/>
      <c r="Z784" s="61"/>
      <c r="AA784" s="61"/>
      <c r="AB784" s="61"/>
      <c r="AC784" s="61"/>
      <c r="AD784" s="61"/>
      <c r="AE784" s="158"/>
      <c r="AF784" s="121"/>
      <c r="AG784" s="121"/>
      <c r="AH784" s="121"/>
      <c r="AI784" s="121"/>
      <c r="AJ784" s="121"/>
      <c r="AK784" s="121"/>
      <c r="AL784" s="121"/>
      <c r="AM784" s="121"/>
      <c r="AN784" s="121"/>
      <c r="AO784" s="121"/>
      <c r="AP784" s="121"/>
      <c r="AQ784" s="121"/>
      <c r="AR784" s="121"/>
      <c r="AS784" s="121"/>
      <c r="AT784" s="121"/>
      <c r="AU784" s="121"/>
      <c r="AV784" s="121"/>
      <c r="AW784" s="121"/>
      <c r="AX784" s="39"/>
    </row>
    <row r="785" spans="1:50" ht="12.75" customHeight="1">
      <c r="A785" s="119"/>
      <c r="B785" s="103"/>
      <c r="C785" s="50"/>
      <c r="D785" s="61"/>
      <c r="E785" s="61"/>
      <c r="F785" s="61"/>
      <c r="G785" s="61"/>
      <c r="H785" s="61"/>
      <c r="I785" s="61"/>
      <c r="J785" s="61"/>
      <c r="K785" s="61"/>
      <c r="L785" s="61"/>
      <c r="M785" s="61"/>
      <c r="N785" s="61"/>
      <c r="O785" s="61"/>
      <c r="P785" s="61"/>
      <c r="Q785" s="61"/>
      <c r="R785" s="61"/>
      <c r="S785" s="61"/>
      <c r="T785" s="61"/>
      <c r="U785" s="61"/>
      <c r="V785" s="61"/>
      <c r="W785" s="61"/>
      <c r="X785" s="61"/>
      <c r="Y785" s="61"/>
      <c r="Z785" s="61"/>
      <c r="AA785" s="61"/>
      <c r="AB785" s="61"/>
      <c r="AC785" s="61"/>
      <c r="AD785" s="61"/>
      <c r="AE785" s="158"/>
      <c r="AF785" s="121"/>
      <c r="AG785" s="121"/>
      <c r="AH785" s="121"/>
      <c r="AI785" s="121"/>
      <c r="AJ785" s="121"/>
      <c r="AK785" s="121"/>
      <c r="AL785" s="121"/>
      <c r="AM785" s="121"/>
      <c r="AN785" s="121"/>
      <c r="AO785" s="121"/>
      <c r="AP785" s="121"/>
      <c r="AQ785" s="121"/>
      <c r="AR785" s="121"/>
      <c r="AS785" s="121"/>
      <c r="AT785" s="121"/>
      <c r="AU785" s="121"/>
      <c r="AV785" s="121"/>
      <c r="AW785" s="121"/>
      <c r="AX785" s="39"/>
    </row>
    <row r="786" spans="1:50" ht="27" customHeight="1">
      <c r="A786" s="119" t="s">
        <v>714</v>
      </c>
      <c r="B786" s="103" t="s">
        <v>522</v>
      </c>
      <c r="C786" s="50">
        <v>5019</v>
      </c>
      <c r="D786" s="61"/>
      <c r="E786" s="61"/>
      <c r="F786" s="61"/>
      <c r="G786" s="61"/>
      <c r="H786" s="61"/>
      <c r="I786" s="61"/>
      <c r="J786" s="61"/>
      <c r="K786" s="61"/>
      <c r="L786" s="61"/>
      <c r="M786" s="61"/>
      <c r="N786" s="61"/>
      <c r="O786" s="61"/>
      <c r="P786" s="61"/>
      <c r="Q786" s="61"/>
      <c r="R786" s="61"/>
      <c r="S786" s="61"/>
      <c r="T786" s="61"/>
      <c r="U786" s="61"/>
      <c r="V786" s="61"/>
      <c r="W786" s="61"/>
      <c r="X786" s="61"/>
      <c r="Y786" s="61"/>
      <c r="Z786" s="61"/>
      <c r="AA786" s="61"/>
      <c r="AB786" s="61"/>
      <c r="AC786" s="61"/>
      <c r="AD786" s="61"/>
      <c r="AE786" s="158"/>
      <c r="AF786" s="121">
        <f>SUM(AF787:AF788)</f>
        <v>0</v>
      </c>
      <c r="AG786" s="121">
        <f>SUM(AG787:AG788)</f>
        <v>0</v>
      </c>
      <c r="AH786" s="121">
        <f>SUM(AH787:AH788)</f>
        <v>0</v>
      </c>
      <c r="AI786" s="121">
        <f>SUM(AI787:AI788)</f>
        <v>0</v>
      </c>
      <c r="AJ786" s="121">
        <f>SUM(AJ787:AJ788)</f>
        <v>0</v>
      </c>
      <c r="AK786" s="121">
        <f>SUM(AK787:AK788)</f>
        <v>0</v>
      </c>
      <c r="AL786" s="121">
        <f>SUM(AL787:AL788)</f>
        <v>0</v>
      </c>
      <c r="AM786" s="121">
        <f>SUM(AM787:AM788)</f>
        <v>0</v>
      </c>
      <c r="AN786" s="121">
        <f>SUM(AN787:AN788)</f>
        <v>0</v>
      </c>
      <c r="AO786" s="121">
        <f>SUM(AO787:AO788)</f>
        <v>0</v>
      </c>
      <c r="AP786" s="121">
        <f>SUM(AP787:AP788)</f>
        <v>0</v>
      </c>
      <c r="AQ786" s="121">
        <f>SUM(AQ787:AQ788)</f>
        <v>0</v>
      </c>
      <c r="AR786" s="121">
        <f>SUM(AR787:AR788)</f>
        <v>0</v>
      </c>
      <c r="AS786" s="121">
        <f>SUM(AS787:AS788)</f>
        <v>0</v>
      </c>
      <c r="AT786" s="121">
        <f>SUM(AT787:AT788)</f>
        <v>0</v>
      </c>
      <c r="AU786" s="121">
        <f>SUM(AU787:AU788)</f>
        <v>0</v>
      </c>
      <c r="AV786" s="121">
        <f>SUM(AV787:AV788)</f>
        <v>0</v>
      </c>
      <c r="AW786" s="121">
        <f>SUM(AW787:AW788)</f>
        <v>0</v>
      </c>
      <c r="AX786" s="39"/>
    </row>
    <row r="787" spans="1:50" ht="13.5" customHeight="1">
      <c r="A787" s="119"/>
      <c r="B787" s="103"/>
      <c r="C787" s="50"/>
      <c r="D787" s="61"/>
      <c r="E787" s="61"/>
      <c r="F787" s="61"/>
      <c r="G787" s="61"/>
      <c r="H787" s="61"/>
      <c r="I787" s="61"/>
      <c r="J787" s="61"/>
      <c r="K787" s="61"/>
      <c r="L787" s="61"/>
      <c r="M787" s="61"/>
      <c r="N787" s="61"/>
      <c r="O787" s="61"/>
      <c r="P787" s="61"/>
      <c r="Q787" s="61"/>
      <c r="R787" s="61"/>
      <c r="S787" s="61"/>
      <c r="T787" s="61"/>
      <c r="U787" s="61"/>
      <c r="V787" s="61"/>
      <c r="W787" s="61"/>
      <c r="X787" s="61"/>
      <c r="Y787" s="61"/>
      <c r="Z787" s="61"/>
      <c r="AA787" s="61"/>
      <c r="AB787" s="61"/>
      <c r="AC787" s="61"/>
      <c r="AD787" s="61"/>
      <c r="AE787" s="158"/>
      <c r="AF787" s="121"/>
      <c r="AG787" s="121"/>
      <c r="AH787" s="121"/>
      <c r="AI787" s="121"/>
      <c r="AJ787" s="121"/>
      <c r="AK787" s="121"/>
      <c r="AL787" s="121"/>
      <c r="AM787" s="121"/>
      <c r="AN787" s="121"/>
      <c r="AO787" s="121"/>
      <c r="AP787" s="121"/>
      <c r="AQ787" s="121"/>
      <c r="AR787" s="121"/>
      <c r="AS787" s="121"/>
      <c r="AT787" s="121"/>
      <c r="AU787" s="121"/>
      <c r="AV787" s="121"/>
      <c r="AW787" s="121"/>
      <c r="AX787" s="39"/>
    </row>
    <row r="788" spans="1:50" ht="15.75" customHeight="1">
      <c r="A788" s="119"/>
      <c r="B788" s="103"/>
      <c r="C788" s="50"/>
      <c r="D788" s="61"/>
      <c r="E788" s="61"/>
      <c r="F788" s="61"/>
      <c r="G788" s="61"/>
      <c r="H788" s="61"/>
      <c r="I788" s="61"/>
      <c r="J788" s="61"/>
      <c r="K788" s="61"/>
      <c r="L788" s="61"/>
      <c r="M788" s="61"/>
      <c r="N788" s="61"/>
      <c r="O788" s="61"/>
      <c r="P788" s="61"/>
      <c r="Q788" s="61"/>
      <c r="R788" s="61"/>
      <c r="S788" s="61"/>
      <c r="T788" s="61"/>
      <c r="U788" s="61"/>
      <c r="V788" s="61"/>
      <c r="W788" s="61"/>
      <c r="X788" s="61"/>
      <c r="Y788" s="61"/>
      <c r="Z788" s="61"/>
      <c r="AA788" s="61"/>
      <c r="AB788" s="61"/>
      <c r="AC788" s="61"/>
      <c r="AD788" s="61"/>
      <c r="AE788" s="158"/>
      <c r="AF788" s="121"/>
      <c r="AG788" s="121"/>
      <c r="AH788" s="121"/>
      <c r="AI788" s="121"/>
      <c r="AJ788" s="121"/>
      <c r="AK788" s="121"/>
      <c r="AL788" s="121"/>
      <c r="AM788" s="121"/>
      <c r="AN788" s="121"/>
      <c r="AO788" s="121"/>
      <c r="AP788" s="121"/>
      <c r="AQ788" s="121"/>
      <c r="AR788" s="121"/>
      <c r="AS788" s="121"/>
      <c r="AT788" s="121"/>
      <c r="AU788" s="121"/>
      <c r="AV788" s="121"/>
      <c r="AW788" s="121"/>
      <c r="AX788" s="39"/>
    </row>
    <row r="789" spans="1:50" ht="12.75" customHeight="1">
      <c r="A789" s="119" t="s">
        <v>715</v>
      </c>
      <c r="B789" s="103" t="s">
        <v>716</v>
      </c>
      <c r="C789" s="50">
        <v>5022</v>
      </c>
      <c r="D789" s="61"/>
      <c r="E789" s="61"/>
      <c r="F789" s="61"/>
      <c r="G789" s="61"/>
      <c r="H789" s="61"/>
      <c r="I789" s="61"/>
      <c r="J789" s="61"/>
      <c r="K789" s="61"/>
      <c r="L789" s="61"/>
      <c r="M789" s="61"/>
      <c r="N789" s="61"/>
      <c r="O789" s="61"/>
      <c r="P789" s="61"/>
      <c r="Q789" s="61"/>
      <c r="R789" s="61"/>
      <c r="S789" s="61"/>
      <c r="T789" s="61"/>
      <c r="U789" s="61"/>
      <c r="V789" s="61"/>
      <c r="W789" s="61"/>
      <c r="X789" s="61"/>
      <c r="Y789" s="61"/>
      <c r="Z789" s="61"/>
      <c r="AA789" s="61"/>
      <c r="AB789" s="61"/>
      <c r="AC789" s="61"/>
      <c r="AD789" s="61"/>
      <c r="AE789" s="158"/>
      <c r="AF789" s="121">
        <f>SUM(AF790:AF791)</f>
        <v>0</v>
      </c>
      <c r="AG789" s="121">
        <f>SUM(AG790:AG791)</f>
        <v>0</v>
      </c>
      <c r="AH789" s="121">
        <f>SUM(AH790:AH791)</f>
        <v>0</v>
      </c>
      <c r="AI789" s="121">
        <f>SUM(AI790:AI791)</f>
        <v>0</v>
      </c>
      <c r="AJ789" s="121">
        <f>SUM(AJ790:AJ791)</f>
        <v>0</v>
      </c>
      <c r="AK789" s="121">
        <f>SUM(AK790:AK791)</f>
        <v>0</v>
      </c>
      <c r="AL789" s="121">
        <f>SUM(AL790:AL791)</f>
        <v>0</v>
      </c>
      <c r="AM789" s="121">
        <f>SUM(AM790:AM791)</f>
        <v>0</v>
      </c>
      <c r="AN789" s="121">
        <f>SUM(AN790:AN791)</f>
        <v>0</v>
      </c>
      <c r="AO789" s="121">
        <f>SUM(AO790:AO791)</f>
        <v>0</v>
      </c>
      <c r="AP789" s="121">
        <f>SUM(AP790:AP791)</f>
        <v>0</v>
      </c>
      <c r="AQ789" s="121">
        <f>SUM(AQ790:AQ791)</f>
        <v>0</v>
      </c>
      <c r="AR789" s="121">
        <f>SUM(AR790:AR791)</f>
        <v>0</v>
      </c>
      <c r="AS789" s="121">
        <f>SUM(AS790:AS791)</f>
        <v>0</v>
      </c>
      <c r="AT789" s="121">
        <f>SUM(AT790:AT791)</f>
        <v>0</v>
      </c>
      <c r="AU789" s="121">
        <f>SUM(AU790:AU791)</f>
        <v>0</v>
      </c>
      <c r="AV789" s="121">
        <f>SUM(AV790:AV791)</f>
        <v>0</v>
      </c>
      <c r="AW789" s="121">
        <f>SUM(AW790:AW791)</f>
        <v>0</v>
      </c>
      <c r="AX789" s="39"/>
    </row>
    <row r="790" spans="1:50" ht="12.75" customHeight="1">
      <c r="A790" s="119"/>
      <c r="B790" s="103"/>
      <c r="C790" s="50"/>
      <c r="D790" s="61"/>
      <c r="E790" s="61"/>
      <c r="F790" s="61"/>
      <c r="G790" s="61"/>
      <c r="H790" s="61"/>
      <c r="I790" s="61"/>
      <c r="J790" s="61"/>
      <c r="K790" s="61"/>
      <c r="L790" s="61"/>
      <c r="M790" s="61"/>
      <c r="N790" s="61"/>
      <c r="O790" s="61"/>
      <c r="P790" s="61"/>
      <c r="Q790" s="61"/>
      <c r="R790" s="61"/>
      <c r="S790" s="61"/>
      <c r="T790" s="61"/>
      <c r="U790" s="61"/>
      <c r="V790" s="61"/>
      <c r="W790" s="61"/>
      <c r="X790" s="61"/>
      <c r="Y790" s="61"/>
      <c r="Z790" s="61"/>
      <c r="AA790" s="61"/>
      <c r="AB790" s="61"/>
      <c r="AC790" s="61"/>
      <c r="AD790" s="61"/>
      <c r="AE790" s="158"/>
      <c r="AF790" s="121"/>
      <c r="AG790" s="121"/>
      <c r="AH790" s="121"/>
      <c r="AI790" s="121"/>
      <c r="AJ790" s="121"/>
      <c r="AK790" s="121"/>
      <c r="AL790" s="121"/>
      <c r="AM790" s="121"/>
      <c r="AN790" s="121"/>
      <c r="AO790" s="121"/>
      <c r="AP790" s="121"/>
      <c r="AQ790" s="121"/>
      <c r="AR790" s="121"/>
      <c r="AS790" s="121"/>
      <c r="AT790" s="121"/>
      <c r="AU790" s="121"/>
      <c r="AV790" s="121"/>
      <c r="AW790" s="121"/>
      <c r="AX790" s="39"/>
    </row>
    <row r="791" spans="1:50" ht="12.75" customHeight="1">
      <c r="A791" s="119"/>
      <c r="B791" s="103"/>
      <c r="C791" s="50"/>
      <c r="D791" s="61"/>
      <c r="E791" s="61"/>
      <c r="F791" s="61"/>
      <c r="G791" s="61"/>
      <c r="H791" s="61"/>
      <c r="I791" s="61"/>
      <c r="J791" s="61"/>
      <c r="K791" s="61"/>
      <c r="L791" s="61"/>
      <c r="M791" s="61"/>
      <c r="N791" s="61"/>
      <c r="O791" s="61"/>
      <c r="P791" s="61"/>
      <c r="Q791" s="61"/>
      <c r="R791" s="61"/>
      <c r="S791" s="61"/>
      <c r="T791" s="61"/>
      <c r="U791" s="61"/>
      <c r="V791" s="61"/>
      <c r="W791" s="61"/>
      <c r="X791" s="61"/>
      <c r="Y791" s="61"/>
      <c r="Z791" s="61"/>
      <c r="AA791" s="61"/>
      <c r="AB791" s="61"/>
      <c r="AC791" s="61"/>
      <c r="AD791" s="61"/>
      <c r="AE791" s="158"/>
      <c r="AF791" s="121"/>
      <c r="AG791" s="121"/>
      <c r="AH791" s="121"/>
      <c r="AI791" s="121"/>
      <c r="AJ791" s="121"/>
      <c r="AK791" s="121"/>
      <c r="AL791" s="121"/>
      <c r="AM791" s="121"/>
      <c r="AN791" s="121"/>
      <c r="AO791" s="121"/>
      <c r="AP791" s="121"/>
      <c r="AQ791" s="121"/>
      <c r="AR791" s="121"/>
      <c r="AS791" s="121"/>
      <c r="AT791" s="121"/>
      <c r="AU791" s="121"/>
      <c r="AV791" s="121"/>
      <c r="AW791" s="121"/>
      <c r="AX791" s="39"/>
    </row>
    <row r="792" spans="1:50" ht="12.75" customHeight="1">
      <c r="A792" s="119" t="s">
        <v>717</v>
      </c>
      <c r="B792" s="103" t="s">
        <v>94</v>
      </c>
      <c r="C792" s="50">
        <v>5023</v>
      </c>
      <c r="D792" s="61"/>
      <c r="E792" s="61"/>
      <c r="F792" s="61"/>
      <c r="G792" s="61"/>
      <c r="H792" s="61"/>
      <c r="I792" s="61"/>
      <c r="J792" s="61"/>
      <c r="K792" s="61"/>
      <c r="L792" s="61"/>
      <c r="M792" s="61"/>
      <c r="N792" s="61"/>
      <c r="O792" s="61"/>
      <c r="P792" s="61"/>
      <c r="Q792" s="61"/>
      <c r="R792" s="61"/>
      <c r="S792" s="61"/>
      <c r="T792" s="61"/>
      <c r="U792" s="61"/>
      <c r="V792" s="61"/>
      <c r="W792" s="61"/>
      <c r="X792" s="61"/>
      <c r="Y792" s="61"/>
      <c r="Z792" s="61"/>
      <c r="AA792" s="61"/>
      <c r="AB792" s="61"/>
      <c r="AC792" s="61"/>
      <c r="AD792" s="61"/>
      <c r="AE792" s="158"/>
      <c r="AF792" s="121">
        <f>SUM(AF794)</f>
        <v>0</v>
      </c>
      <c r="AG792" s="121">
        <f>SUM(AG794)</f>
        <v>0</v>
      </c>
      <c r="AH792" s="121">
        <f>SUM(AH794)</f>
        <v>0</v>
      </c>
      <c r="AI792" s="121">
        <f>SUM(AI794)</f>
        <v>0</v>
      </c>
      <c r="AJ792" s="121">
        <f>SUM(AJ794)</f>
        <v>0</v>
      </c>
      <c r="AK792" s="121">
        <f>SUM(AK794)</f>
        <v>0</v>
      </c>
      <c r="AL792" s="121">
        <f>SUM(AL794)</f>
        <v>0</v>
      </c>
      <c r="AM792" s="121">
        <f>SUM(AM794)</f>
        <v>0</v>
      </c>
      <c r="AN792" s="121">
        <f>SUM(AN794)</f>
        <v>0</v>
      </c>
      <c r="AO792" s="121">
        <f>SUM(AO794)</f>
        <v>0</v>
      </c>
      <c r="AP792" s="121">
        <f>SUM(AP794)</f>
        <v>0</v>
      </c>
      <c r="AQ792" s="121">
        <f>SUM(AQ794)</f>
        <v>0</v>
      </c>
      <c r="AR792" s="121">
        <f>SUM(AR794)</f>
        <v>0</v>
      </c>
      <c r="AS792" s="121">
        <f>SUM(AS794)</f>
        <v>0</v>
      </c>
      <c r="AT792" s="121">
        <f>SUM(AT794)</f>
        <v>0</v>
      </c>
      <c r="AU792" s="121">
        <f>SUM(AU794)</f>
        <v>0</v>
      </c>
      <c r="AV792" s="121">
        <f>SUM(AV794)</f>
        <v>0</v>
      </c>
      <c r="AW792" s="121">
        <f>SUM(AW794)</f>
        <v>0</v>
      </c>
      <c r="AX792" s="39"/>
    </row>
    <row r="793" spans="1:50" ht="12.75" customHeight="1">
      <c r="A793" s="119"/>
      <c r="B793" s="103"/>
      <c r="C793" s="50"/>
      <c r="D793" s="61"/>
      <c r="E793" s="61"/>
      <c r="F793" s="61"/>
      <c r="G793" s="61"/>
      <c r="H793" s="61"/>
      <c r="I793" s="61"/>
      <c r="J793" s="61"/>
      <c r="K793" s="61"/>
      <c r="L793" s="61"/>
      <c r="M793" s="61"/>
      <c r="N793" s="61"/>
      <c r="O793" s="61"/>
      <c r="P793" s="61"/>
      <c r="Q793" s="61"/>
      <c r="R793" s="61"/>
      <c r="S793" s="61"/>
      <c r="T793" s="61"/>
      <c r="U793" s="61"/>
      <c r="V793" s="61"/>
      <c r="W793" s="61"/>
      <c r="X793" s="61"/>
      <c r="Y793" s="61"/>
      <c r="Z793" s="61"/>
      <c r="AA793" s="61"/>
      <c r="AB793" s="61"/>
      <c r="AC793" s="61"/>
      <c r="AD793" s="61"/>
      <c r="AE793" s="158"/>
      <c r="AF793" s="121"/>
      <c r="AG793" s="121"/>
      <c r="AH793" s="121"/>
      <c r="AI793" s="121"/>
      <c r="AJ793" s="121"/>
      <c r="AK793" s="121"/>
      <c r="AL793" s="121"/>
      <c r="AM793" s="121"/>
      <c r="AN793" s="121"/>
      <c r="AO793" s="121"/>
      <c r="AP793" s="121"/>
      <c r="AQ793" s="121"/>
      <c r="AR793" s="121"/>
      <c r="AS793" s="121"/>
      <c r="AT793" s="121"/>
      <c r="AU793" s="121"/>
      <c r="AV793" s="121"/>
      <c r="AW793" s="121"/>
      <c r="AX793" s="39"/>
    </row>
    <row r="794" spans="1:50" ht="27" customHeight="1">
      <c r="A794" s="119" t="s">
        <v>718</v>
      </c>
      <c r="B794" s="86" t="s">
        <v>719</v>
      </c>
      <c r="C794" s="50">
        <v>5024</v>
      </c>
      <c r="D794" s="61"/>
      <c r="E794" s="61"/>
      <c r="F794" s="61"/>
      <c r="G794" s="61"/>
      <c r="H794" s="61"/>
      <c r="I794" s="61"/>
      <c r="J794" s="61"/>
      <c r="K794" s="61"/>
      <c r="L794" s="61"/>
      <c r="M794" s="61"/>
      <c r="N794" s="61"/>
      <c r="O794" s="61"/>
      <c r="P794" s="61"/>
      <c r="Q794" s="61"/>
      <c r="R794" s="61"/>
      <c r="S794" s="61"/>
      <c r="T794" s="61"/>
      <c r="U794" s="61"/>
      <c r="V794" s="61"/>
      <c r="W794" s="61"/>
      <c r="X794" s="61"/>
      <c r="Y794" s="61"/>
      <c r="Z794" s="61"/>
      <c r="AA794" s="61"/>
      <c r="AB794" s="61"/>
      <c r="AC794" s="61"/>
      <c r="AD794" s="61"/>
      <c r="AE794" s="158"/>
      <c r="AF794" s="121">
        <f>AF795</f>
        <v>0</v>
      </c>
      <c r="AG794" s="121">
        <f>AG795</f>
        <v>0</v>
      </c>
      <c r="AH794" s="121">
        <f>AH795</f>
        <v>0</v>
      </c>
      <c r="AI794" s="121">
        <f>AI795</f>
        <v>0</v>
      </c>
      <c r="AJ794" s="121">
        <f>AJ795</f>
        <v>0</v>
      </c>
      <c r="AK794" s="121">
        <f>AK795</f>
        <v>0</v>
      </c>
      <c r="AL794" s="121">
        <f>AL795</f>
        <v>0</v>
      </c>
      <c r="AM794" s="121">
        <f>AM795</f>
        <v>0</v>
      </c>
      <c r="AN794" s="121">
        <f>AN795</f>
        <v>0</v>
      </c>
      <c r="AO794" s="121">
        <f>AO795</f>
        <v>0</v>
      </c>
      <c r="AP794" s="121">
        <f>AP795</f>
        <v>0</v>
      </c>
      <c r="AQ794" s="121">
        <f>AQ795</f>
        <v>0</v>
      </c>
      <c r="AR794" s="121">
        <f>AR795</f>
        <v>0</v>
      </c>
      <c r="AS794" s="121">
        <f>AS795</f>
        <v>0</v>
      </c>
      <c r="AT794" s="121">
        <f>AT795</f>
        <v>0</v>
      </c>
      <c r="AU794" s="121">
        <f>AU795</f>
        <v>0</v>
      </c>
      <c r="AV794" s="121">
        <f>AV795</f>
        <v>0</v>
      </c>
      <c r="AW794" s="121">
        <f>AW795</f>
        <v>0</v>
      </c>
      <c r="AX794" s="39"/>
    </row>
    <row r="795" spans="1:50" ht="12.75" customHeight="1">
      <c r="A795" s="119"/>
      <c r="B795" s="103"/>
      <c r="C795" s="50"/>
      <c r="D795" s="61"/>
      <c r="E795" s="61"/>
      <c r="F795" s="61"/>
      <c r="G795" s="61"/>
      <c r="H795" s="61"/>
      <c r="I795" s="61"/>
      <c r="J795" s="61"/>
      <c r="K795" s="61"/>
      <c r="L795" s="61"/>
      <c r="M795" s="61"/>
      <c r="N795" s="61"/>
      <c r="O795" s="61"/>
      <c r="P795" s="61"/>
      <c r="Q795" s="61"/>
      <c r="R795" s="61"/>
      <c r="S795" s="61"/>
      <c r="T795" s="61"/>
      <c r="U795" s="61"/>
      <c r="V795" s="61"/>
      <c r="W795" s="61"/>
      <c r="X795" s="61"/>
      <c r="Y795" s="61"/>
      <c r="Z795" s="61"/>
      <c r="AA795" s="61"/>
      <c r="AB795" s="61"/>
      <c r="AC795" s="61"/>
      <c r="AD795" s="61"/>
      <c r="AE795" s="158"/>
      <c r="AF795" s="121"/>
      <c r="AG795" s="121"/>
      <c r="AH795" s="121"/>
      <c r="AI795" s="121"/>
      <c r="AJ795" s="121"/>
      <c r="AK795" s="121"/>
      <c r="AL795" s="121"/>
      <c r="AM795" s="121"/>
      <c r="AN795" s="121"/>
      <c r="AO795" s="121"/>
      <c r="AP795" s="121"/>
      <c r="AQ795" s="121"/>
      <c r="AR795" s="121"/>
      <c r="AS795" s="121"/>
      <c r="AT795" s="121"/>
      <c r="AU795" s="121"/>
      <c r="AV795" s="121"/>
      <c r="AW795" s="121"/>
      <c r="AX795" s="39"/>
    </row>
    <row r="796" spans="1:50" ht="12.75" customHeight="1">
      <c r="A796" s="119" t="s">
        <v>720</v>
      </c>
      <c r="B796" s="103" t="s">
        <v>721</v>
      </c>
      <c r="C796" s="50">
        <v>5025</v>
      </c>
      <c r="D796" s="61"/>
      <c r="E796" s="61"/>
      <c r="F796" s="61"/>
      <c r="G796" s="61"/>
      <c r="H796" s="61"/>
      <c r="I796" s="61"/>
      <c r="J796" s="61"/>
      <c r="K796" s="61"/>
      <c r="L796" s="61"/>
      <c r="M796" s="61"/>
      <c r="N796" s="61"/>
      <c r="O796" s="61"/>
      <c r="P796" s="61"/>
      <c r="Q796" s="61"/>
      <c r="R796" s="61"/>
      <c r="S796" s="61"/>
      <c r="T796" s="61"/>
      <c r="U796" s="61"/>
      <c r="V796" s="61"/>
      <c r="W796" s="61"/>
      <c r="X796" s="61"/>
      <c r="Y796" s="61"/>
      <c r="Z796" s="61"/>
      <c r="AA796" s="61"/>
      <c r="AB796" s="61"/>
      <c r="AC796" s="61"/>
      <c r="AD796" s="61"/>
      <c r="AE796" s="158"/>
      <c r="AF796" s="121">
        <f>SUM(AF797)</f>
        <v>0</v>
      </c>
      <c r="AG796" s="121">
        <f>SUM(AG797)</f>
        <v>0</v>
      </c>
      <c r="AH796" s="121">
        <f>SUM(AH797)</f>
        <v>0</v>
      </c>
      <c r="AI796" s="121">
        <f>SUM(AI797)</f>
        <v>0</v>
      </c>
      <c r="AJ796" s="121">
        <f>SUM(AJ797)</f>
        <v>0</v>
      </c>
      <c r="AK796" s="121">
        <f>SUM(AK797)</f>
        <v>0</v>
      </c>
      <c r="AL796" s="121">
        <f>SUM(AL797)</f>
        <v>0</v>
      </c>
      <c r="AM796" s="121">
        <f>SUM(AM797)</f>
        <v>0</v>
      </c>
      <c r="AN796" s="121">
        <f>SUM(AN797)</f>
        <v>0</v>
      </c>
      <c r="AO796" s="121">
        <f>SUM(AO797)</f>
        <v>0</v>
      </c>
      <c r="AP796" s="121">
        <f>SUM(AP797)</f>
        <v>0</v>
      </c>
      <c r="AQ796" s="121">
        <f>SUM(AQ797)</f>
        <v>0</v>
      </c>
      <c r="AR796" s="121">
        <f>SUM(AR797)</f>
        <v>0</v>
      </c>
      <c r="AS796" s="121">
        <f>SUM(AS797)</f>
        <v>0</v>
      </c>
      <c r="AT796" s="121">
        <f>SUM(AT797)</f>
        <v>0</v>
      </c>
      <c r="AU796" s="121">
        <f>SUM(AU797)</f>
        <v>0</v>
      </c>
      <c r="AV796" s="121">
        <f>SUM(AV797)</f>
        <v>0</v>
      </c>
      <c r="AW796" s="121">
        <f>SUM(AW797)</f>
        <v>0</v>
      </c>
      <c r="AX796" s="39"/>
    </row>
    <row r="797" spans="1:50" ht="12.75" customHeight="1">
      <c r="A797" s="119"/>
      <c r="B797" s="86"/>
      <c r="C797" s="50"/>
      <c r="D797" s="61"/>
      <c r="E797" s="61"/>
      <c r="F797" s="61"/>
      <c r="G797" s="61"/>
      <c r="H797" s="61"/>
      <c r="I797" s="61"/>
      <c r="J797" s="61"/>
      <c r="K797" s="61"/>
      <c r="L797" s="61"/>
      <c r="M797" s="61"/>
      <c r="N797" s="61"/>
      <c r="O797" s="61"/>
      <c r="P797" s="61"/>
      <c r="Q797" s="61"/>
      <c r="R797" s="61"/>
      <c r="S797" s="61"/>
      <c r="T797" s="61"/>
      <c r="U797" s="61"/>
      <c r="V797" s="61"/>
      <c r="W797" s="61"/>
      <c r="X797" s="61"/>
      <c r="Y797" s="61"/>
      <c r="Z797" s="61"/>
      <c r="AA797" s="61"/>
      <c r="AB797" s="61"/>
      <c r="AC797" s="61"/>
      <c r="AD797" s="61"/>
      <c r="AE797" s="158"/>
      <c r="AF797" s="121"/>
      <c r="AG797" s="121"/>
      <c r="AH797" s="121"/>
      <c r="AI797" s="55"/>
      <c r="AJ797" s="55"/>
      <c r="AK797" s="56"/>
      <c r="AL797" s="147"/>
      <c r="AM797" s="147"/>
      <c r="AN797" s="147"/>
      <c r="AO797" s="147"/>
      <c r="AP797" s="147"/>
      <c r="AQ797" s="147"/>
      <c r="AR797" s="147"/>
      <c r="AS797" s="147"/>
      <c r="AT797" s="147"/>
      <c r="AU797" s="147"/>
      <c r="AV797" s="147"/>
      <c r="AW797" s="147"/>
      <c r="AX797" s="39"/>
    </row>
    <row r="798" spans="1:50" ht="51.75" customHeight="1">
      <c r="A798" s="34" t="s">
        <v>722</v>
      </c>
      <c r="B798" s="160" t="s">
        <v>723</v>
      </c>
      <c r="C798" s="72">
        <v>5100</v>
      </c>
      <c r="D798" s="112" t="s">
        <v>194</v>
      </c>
      <c r="E798" s="112" t="s">
        <v>194</v>
      </c>
      <c r="F798" s="112" t="s">
        <v>194</v>
      </c>
      <c r="G798" s="112" t="s">
        <v>194</v>
      </c>
      <c r="H798" s="112" t="s">
        <v>194</v>
      </c>
      <c r="I798" s="112" t="s">
        <v>194</v>
      </c>
      <c r="J798" s="112" t="s">
        <v>194</v>
      </c>
      <c r="K798" s="112" t="s">
        <v>194</v>
      </c>
      <c r="L798" s="112" t="s">
        <v>194</v>
      </c>
      <c r="M798" s="112" t="s">
        <v>194</v>
      </c>
      <c r="N798" s="112" t="s">
        <v>194</v>
      </c>
      <c r="O798" s="112" t="s">
        <v>194</v>
      </c>
      <c r="P798" s="112" t="s">
        <v>194</v>
      </c>
      <c r="Q798" s="112" t="s">
        <v>194</v>
      </c>
      <c r="R798" s="112" t="s">
        <v>194</v>
      </c>
      <c r="S798" s="112" t="s">
        <v>194</v>
      </c>
      <c r="T798" s="112" t="s">
        <v>194</v>
      </c>
      <c r="U798" s="112" t="s">
        <v>194</v>
      </c>
      <c r="V798" s="112" t="s">
        <v>194</v>
      </c>
      <c r="W798" s="112" t="s">
        <v>194</v>
      </c>
      <c r="X798" s="112" t="s">
        <v>194</v>
      </c>
      <c r="Y798" s="112" t="s">
        <v>194</v>
      </c>
      <c r="Z798" s="112" t="s">
        <v>194</v>
      </c>
      <c r="AA798" s="112" t="s">
        <v>194</v>
      </c>
      <c r="AB798" s="112" t="s">
        <v>194</v>
      </c>
      <c r="AC798" s="112" t="s">
        <v>194</v>
      </c>
      <c r="AD798" s="112" t="s">
        <v>194</v>
      </c>
      <c r="AE798" s="113" t="s">
        <v>194</v>
      </c>
      <c r="AF798" s="146">
        <f>AF799+AF802+AF805</f>
        <v>0</v>
      </c>
      <c r="AG798" s="146">
        <f>AG799+AG802+AG805</f>
        <v>0</v>
      </c>
      <c r="AH798" s="146">
        <f>AH799+AH802+AH805</f>
        <v>0</v>
      </c>
      <c r="AI798" s="146">
        <f>AI799+AI802+AI805</f>
        <v>0</v>
      </c>
      <c r="AJ798" s="146">
        <f>AJ799+AJ802+AJ805</f>
        <v>0</v>
      </c>
      <c r="AK798" s="146">
        <f>AK799+AK802+AK805</f>
        <v>0</v>
      </c>
      <c r="AL798" s="146">
        <f>AL799+AL802+AL805</f>
        <v>0</v>
      </c>
      <c r="AM798" s="146">
        <f>AM799+AM802+AM805</f>
        <v>0</v>
      </c>
      <c r="AN798" s="146">
        <f>AN799+AN802+AN805</f>
        <v>0</v>
      </c>
      <c r="AO798" s="146">
        <f>AO799+AO802+AO805</f>
        <v>0</v>
      </c>
      <c r="AP798" s="146">
        <f>AP799+AP802+AP805</f>
        <v>0</v>
      </c>
      <c r="AQ798" s="146">
        <f>AQ799+AQ802+AQ805</f>
        <v>0</v>
      </c>
      <c r="AR798" s="146">
        <f>AR799+AR802+AR805</f>
        <v>0</v>
      </c>
      <c r="AS798" s="146">
        <f>AS799+AS802+AS805</f>
        <v>0</v>
      </c>
      <c r="AT798" s="146">
        <f>AT799+AT802+AT805</f>
        <v>0</v>
      </c>
      <c r="AU798" s="146">
        <f>AU799+AU802+AU805</f>
        <v>0</v>
      </c>
      <c r="AV798" s="146">
        <f>AV799+AV802+AV805</f>
        <v>0</v>
      </c>
      <c r="AW798" s="146">
        <f>AW799+AW802+AW805</f>
        <v>0</v>
      </c>
      <c r="AX798" s="39"/>
    </row>
    <row r="799" spans="1:50" ht="24.75" customHeight="1">
      <c r="A799" s="119" t="s">
        <v>724</v>
      </c>
      <c r="B799" s="86" t="s">
        <v>63</v>
      </c>
      <c r="C799" s="50">
        <v>5103</v>
      </c>
      <c r="D799" s="61"/>
      <c r="E799" s="61"/>
      <c r="F799" s="61"/>
      <c r="G799" s="61"/>
      <c r="H799" s="61"/>
      <c r="I799" s="61"/>
      <c r="J799" s="61"/>
      <c r="K799" s="61"/>
      <c r="L799" s="61"/>
      <c r="M799" s="61"/>
      <c r="N799" s="61"/>
      <c r="O799" s="61"/>
      <c r="P799" s="61"/>
      <c r="Q799" s="61"/>
      <c r="R799" s="61"/>
      <c r="S799" s="61"/>
      <c r="T799" s="61"/>
      <c r="U799" s="61"/>
      <c r="V799" s="61"/>
      <c r="W799" s="61"/>
      <c r="X799" s="61"/>
      <c r="Y799" s="61"/>
      <c r="Z799" s="61"/>
      <c r="AA799" s="61"/>
      <c r="AB799" s="61"/>
      <c r="AC799" s="61"/>
      <c r="AD799" s="61"/>
      <c r="AE799" s="158"/>
      <c r="AF799" s="121">
        <f>SUM(AF800:AF801)</f>
        <v>0</v>
      </c>
      <c r="AG799" s="121">
        <f>SUM(AG800:AG801)</f>
        <v>0</v>
      </c>
      <c r="AH799" s="121">
        <f>SUM(AH800:AH801)</f>
        <v>0</v>
      </c>
      <c r="AI799" s="121">
        <f>SUM(AI800:AI801)</f>
        <v>0</v>
      </c>
      <c r="AJ799" s="121">
        <f>SUM(AJ800:AJ801)</f>
        <v>0</v>
      </c>
      <c r="AK799" s="121">
        <f>SUM(AK800:AK801)</f>
        <v>0</v>
      </c>
      <c r="AL799" s="121">
        <f>SUM(AL800:AL801)</f>
        <v>0</v>
      </c>
      <c r="AM799" s="121">
        <f>SUM(AM800:AM801)</f>
        <v>0</v>
      </c>
      <c r="AN799" s="121">
        <f>SUM(AN800:AN801)</f>
        <v>0</v>
      </c>
      <c r="AO799" s="121">
        <f>SUM(AO800:AO801)</f>
        <v>0</v>
      </c>
      <c r="AP799" s="121">
        <f>SUM(AP800:AP801)</f>
        <v>0</v>
      </c>
      <c r="AQ799" s="121">
        <f>SUM(AQ800:AQ801)</f>
        <v>0</v>
      </c>
      <c r="AR799" s="121">
        <f>SUM(AR800:AR801)</f>
        <v>0</v>
      </c>
      <c r="AS799" s="121">
        <f>SUM(AS800:AS801)</f>
        <v>0</v>
      </c>
      <c r="AT799" s="121">
        <f>SUM(AT800:AT801)</f>
        <v>0</v>
      </c>
      <c r="AU799" s="121">
        <f>SUM(AU800:AU801)</f>
        <v>0</v>
      </c>
      <c r="AV799" s="121">
        <f>SUM(AV800:AV801)</f>
        <v>0</v>
      </c>
      <c r="AW799" s="121">
        <f>SUM(AW800:AW801)</f>
        <v>0</v>
      </c>
      <c r="AX799" s="39"/>
    </row>
    <row r="800" spans="1:50" ht="12.75" customHeight="1">
      <c r="A800" s="119"/>
      <c r="B800" s="86"/>
      <c r="C800" s="50"/>
      <c r="D800" s="61"/>
      <c r="E800" s="61"/>
      <c r="F800" s="61"/>
      <c r="G800" s="61"/>
      <c r="H800" s="61"/>
      <c r="I800" s="61"/>
      <c r="J800" s="61"/>
      <c r="K800" s="61"/>
      <c r="L800" s="61"/>
      <c r="M800" s="61"/>
      <c r="N800" s="61"/>
      <c r="O800" s="61"/>
      <c r="P800" s="61"/>
      <c r="Q800" s="61"/>
      <c r="R800" s="61"/>
      <c r="S800" s="61"/>
      <c r="T800" s="61"/>
      <c r="U800" s="61"/>
      <c r="V800" s="61"/>
      <c r="W800" s="61"/>
      <c r="X800" s="61"/>
      <c r="Y800" s="61"/>
      <c r="Z800" s="61"/>
      <c r="AA800" s="61"/>
      <c r="AB800" s="61"/>
      <c r="AC800" s="61"/>
      <c r="AD800" s="61"/>
      <c r="AE800" s="158"/>
      <c r="AF800" s="121"/>
      <c r="AG800" s="121"/>
      <c r="AH800" s="121"/>
      <c r="AI800" s="121"/>
      <c r="AJ800" s="121"/>
      <c r="AK800" s="121"/>
      <c r="AL800" s="121"/>
      <c r="AM800" s="121"/>
      <c r="AN800" s="121"/>
      <c r="AO800" s="121"/>
      <c r="AP800" s="121"/>
      <c r="AQ800" s="121"/>
      <c r="AR800" s="121"/>
      <c r="AS800" s="121"/>
      <c r="AT800" s="121"/>
      <c r="AU800" s="121"/>
      <c r="AV800" s="121"/>
      <c r="AW800" s="121"/>
      <c r="AX800" s="39"/>
    </row>
    <row r="801" spans="1:50" ht="12.75" customHeight="1">
      <c r="A801" s="119"/>
      <c r="B801" s="49"/>
      <c r="C801" s="50"/>
      <c r="D801" s="61"/>
      <c r="E801" s="61"/>
      <c r="F801" s="61"/>
      <c r="G801" s="61"/>
      <c r="H801" s="61"/>
      <c r="I801" s="61"/>
      <c r="J801" s="61"/>
      <c r="K801" s="61"/>
      <c r="L801" s="61"/>
      <c r="M801" s="61"/>
      <c r="N801" s="61"/>
      <c r="O801" s="61"/>
      <c r="P801" s="61"/>
      <c r="Q801" s="61"/>
      <c r="R801" s="61"/>
      <c r="S801" s="61"/>
      <c r="T801" s="61"/>
      <c r="U801" s="61"/>
      <c r="V801" s="61"/>
      <c r="W801" s="61"/>
      <c r="X801" s="61"/>
      <c r="Y801" s="61"/>
      <c r="Z801" s="61"/>
      <c r="AA801" s="61"/>
      <c r="AB801" s="61"/>
      <c r="AC801" s="61"/>
      <c r="AD801" s="61"/>
      <c r="AE801" s="158"/>
      <c r="AF801" s="121"/>
      <c r="AG801" s="121"/>
      <c r="AH801" s="121"/>
      <c r="AI801" s="121"/>
      <c r="AJ801" s="121"/>
      <c r="AK801" s="121"/>
      <c r="AL801" s="121"/>
      <c r="AM801" s="121"/>
      <c r="AN801" s="121"/>
      <c r="AO801" s="121"/>
      <c r="AP801" s="121"/>
      <c r="AQ801" s="121"/>
      <c r="AR801" s="121"/>
      <c r="AS801" s="121"/>
      <c r="AT801" s="121"/>
      <c r="AU801" s="121"/>
      <c r="AV801" s="121"/>
      <c r="AW801" s="121"/>
      <c r="AX801" s="39"/>
    </row>
    <row r="802" spans="1:50" ht="12.75" customHeight="1">
      <c r="A802" s="119" t="s">
        <v>725</v>
      </c>
      <c r="B802" s="49" t="s">
        <v>82</v>
      </c>
      <c r="C802" s="50">
        <v>5107</v>
      </c>
      <c r="D802" s="61"/>
      <c r="E802" s="61"/>
      <c r="F802" s="61"/>
      <c r="G802" s="61"/>
      <c r="H802" s="61"/>
      <c r="I802" s="61"/>
      <c r="J802" s="61"/>
      <c r="K802" s="61"/>
      <c r="L802" s="61"/>
      <c r="M802" s="61"/>
      <c r="N802" s="61"/>
      <c r="O802" s="61"/>
      <c r="P802" s="61"/>
      <c r="Q802" s="61"/>
      <c r="R802" s="61"/>
      <c r="S802" s="61"/>
      <c r="T802" s="61"/>
      <c r="U802" s="61"/>
      <c r="V802" s="61"/>
      <c r="W802" s="61"/>
      <c r="X802" s="61"/>
      <c r="Y802" s="61"/>
      <c r="Z802" s="61"/>
      <c r="AA802" s="61"/>
      <c r="AB802" s="61"/>
      <c r="AC802" s="61"/>
      <c r="AD802" s="61"/>
      <c r="AE802" s="158"/>
      <c r="AF802" s="121">
        <f>SUM(AF803:AF804)</f>
        <v>0</v>
      </c>
      <c r="AG802" s="121">
        <f>SUM(AG803:AG804)</f>
        <v>0</v>
      </c>
      <c r="AH802" s="121">
        <f>SUM(AH803:AH804)</f>
        <v>0</v>
      </c>
      <c r="AI802" s="121">
        <f>SUM(AI803:AI804)</f>
        <v>0</v>
      </c>
      <c r="AJ802" s="121">
        <f>SUM(AJ803:AJ804)</f>
        <v>0</v>
      </c>
      <c r="AK802" s="121">
        <f>SUM(AK803:AK804)</f>
        <v>0</v>
      </c>
      <c r="AL802" s="121">
        <f>SUM(AL803:AL804)</f>
        <v>0</v>
      </c>
      <c r="AM802" s="121">
        <f>SUM(AM803:AM804)</f>
        <v>0</v>
      </c>
      <c r="AN802" s="121">
        <f>SUM(AN803:AN804)</f>
        <v>0</v>
      </c>
      <c r="AO802" s="121">
        <f>SUM(AO803:AO804)</f>
        <v>0</v>
      </c>
      <c r="AP802" s="121">
        <f>SUM(AP803:AP804)</f>
        <v>0</v>
      </c>
      <c r="AQ802" s="121">
        <f>SUM(AQ803:AQ804)</f>
        <v>0</v>
      </c>
      <c r="AR802" s="121">
        <f>SUM(AR803:AR804)</f>
        <v>0</v>
      </c>
      <c r="AS802" s="121">
        <f>SUM(AS803:AS804)</f>
        <v>0</v>
      </c>
      <c r="AT802" s="121">
        <f>SUM(AT803:AT804)</f>
        <v>0</v>
      </c>
      <c r="AU802" s="121">
        <f>SUM(AU803:AU804)</f>
        <v>0</v>
      </c>
      <c r="AV802" s="121">
        <f>SUM(AV803:AV804)</f>
        <v>0</v>
      </c>
      <c r="AW802" s="121">
        <f>SUM(AW803:AW804)</f>
        <v>0</v>
      </c>
      <c r="AX802" s="39"/>
    </row>
    <row r="803" spans="1:50" ht="12.75" customHeight="1">
      <c r="A803" s="119"/>
      <c r="B803" s="49"/>
      <c r="C803" s="50"/>
      <c r="D803" s="61"/>
      <c r="E803" s="61"/>
      <c r="F803" s="61"/>
      <c r="G803" s="61"/>
      <c r="H803" s="61"/>
      <c r="I803" s="61"/>
      <c r="J803" s="61"/>
      <c r="K803" s="61"/>
      <c r="L803" s="61"/>
      <c r="M803" s="61"/>
      <c r="N803" s="61"/>
      <c r="O803" s="61"/>
      <c r="P803" s="61"/>
      <c r="Q803" s="61"/>
      <c r="R803" s="61"/>
      <c r="S803" s="61"/>
      <c r="T803" s="61"/>
      <c r="U803" s="61"/>
      <c r="V803" s="61"/>
      <c r="W803" s="61"/>
      <c r="X803" s="61"/>
      <c r="Y803" s="61"/>
      <c r="Z803" s="61"/>
      <c r="AA803" s="61"/>
      <c r="AB803" s="61"/>
      <c r="AC803" s="61"/>
      <c r="AD803" s="61"/>
      <c r="AE803" s="158" t="s">
        <v>202</v>
      </c>
      <c r="AF803" s="121"/>
      <c r="AG803" s="121"/>
      <c r="AH803" s="121"/>
      <c r="AI803" s="121"/>
      <c r="AJ803" s="121"/>
      <c r="AK803" s="121"/>
      <c r="AL803" s="121"/>
      <c r="AM803" s="121"/>
      <c r="AN803" s="121"/>
      <c r="AO803" s="121"/>
      <c r="AP803" s="121"/>
      <c r="AQ803" s="121"/>
      <c r="AR803" s="121"/>
      <c r="AS803" s="121"/>
      <c r="AT803" s="121"/>
      <c r="AU803" s="121"/>
      <c r="AV803" s="121"/>
      <c r="AW803" s="121"/>
      <c r="AX803" s="39"/>
    </row>
    <row r="804" spans="1:50" ht="12.75" customHeight="1">
      <c r="A804" s="119"/>
      <c r="B804" s="49"/>
      <c r="C804" s="50"/>
      <c r="D804" s="61"/>
      <c r="E804" s="61"/>
      <c r="F804" s="61"/>
      <c r="G804" s="61"/>
      <c r="H804" s="61"/>
      <c r="I804" s="61"/>
      <c r="J804" s="61"/>
      <c r="K804" s="61"/>
      <c r="L804" s="61"/>
      <c r="M804" s="61"/>
      <c r="N804" s="61"/>
      <c r="O804" s="61"/>
      <c r="P804" s="61"/>
      <c r="Q804" s="61"/>
      <c r="R804" s="61"/>
      <c r="S804" s="61"/>
      <c r="T804" s="61"/>
      <c r="U804" s="61"/>
      <c r="V804" s="61"/>
      <c r="W804" s="61"/>
      <c r="X804" s="61"/>
      <c r="Y804" s="61"/>
      <c r="Z804" s="61"/>
      <c r="AA804" s="61"/>
      <c r="AB804" s="61"/>
      <c r="AC804" s="61"/>
      <c r="AD804" s="61"/>
      <c r="AE804" s="158"/>
      <c r="AF804" s="121"/>
      <c r="AG804" s="121"/>
      <c r="AH804" s="121"/>
      <c r="AI804" s="121"/>
      <c r="AJ804" s="121"/>
      <c r="AK804" s="121"/>
      <c r="AL804" s="121"/>
      <c r="AM804" s="121"/>
      <c r="AN804" s="121"/>
      <c r="AO804" s="121"/>
      <c r="AP804" s="121"/>
      <c r="AQ804" s="121"/>
      <c r="AR804" s="121"/>
      <c r="AS804" s="121"/>
      <c r="AT804" s="121"/>
      <c r="AU804" s="121"/>
      <c r="AV804" s="121"/>
      <c r="AW804" s="121"/>
      <c r="AX804" s="39"/>
    </row>
    <row r="805" spans="1:50" ht="12.75" customHeight="1">
      <c r="A805" s="119" t="s">
        <v>726</v>
      </c>
      <c r="B805" s="49" t="s">
        <v>167</v>
      </c>
      <c r="C805" s="50">
        <v>5131</v>
      </c>
      <c r="D805" s="61"/>
      <c r="E805" s="61"/>
      <c r="F805" s="61"/>
      <c r="G805" s="61"/>
      <c r="H805" s="61"/>
      <c r="I805" s="61"/>
      <c r="J805" s="61"/>
      <c r="K805" s="61"/>
      <c r="L805" s="61"/>
      <c r="M805" s="61"/>
      <c r="N805" s="61"/>
      <c r="O805" s="61"/>
      <c r="P805" s="61"/>
      <c r="Q805" s="61"/>
      <c r="R805" s="61"/>
      <c r="S805" s="61"/>
      <c r="T805" s="61"/>
      <c r="U805" s="61"/>
      <c r="V805" s="61"/>
      <c r="W805" s="61"/>
      <c r="X805" s="61"/>
      <c r="Y805" s="61"/>
      <c r="Z805" s="61"/>
      <c r="AA805" s="61"/>
      <c r="AB805" s="61"/>
      <c r="AC805" s="61"/>
      <c r="AD805" s="61"/>
      <c r="AE805" s="158"/>
      <c r="AF805" s="121">
        <f>SUM(AF806:AF807)</f>
        <v>0</v>
      </c>
      <c r="AG805" s="121">
        <f>SUM(AG806:AG807)</f>
        <v>0</v>
      </c>
      <c r="AH805" s="121">
        <f>SUM(AH806:AH807)</f>
        <v>0</v>
      </c>
      <c r="AI805" s="121">
        <f>SUM(AI806:AI807)</f>
        <v>0</v>
      </c>
      <c r="AJ805" s="121">
        <f>SUM(AJ806:AJ807)</f>
        <v>0</v>
      </c>
      <c r="AK805" s="121">
        <f>SUM(AK806:AK807)</f>
        <v>0</v>
      </c>
      <c r="AL805" s="121">
        <f>SUM(AL806:AL807)</f>
        <v>0</v>
      </c>
      <c r="AM805" s="121">
        <f>SUM(AM806:AM807)</f>
        <v>0</v>
      </c>
      <c r="AN805" s="121">
        <f>SUM(AN806:AN807)</f>
        <v>0</v>
      </c>
      <c r="AO805" s="121">
        <f>SUM(AO806:AO807)</f>
        <v>0</v>
      </c>
      <c r="AP805" s="121">
        <f>SUM(AP806:AP807)</f>
        <v>0</v>
      </c>
      <c r="AQ805" s="121">
        <f>SUM(AQ806:AQ807)</f>
        <v>0</v>
      </c>
      <c r="AR805" s="121">
        <f>SUM(AR806:AR807)</f>
        <v>0</v>
      </c>
      <c r="AS805" s="121">
        <f>SUM(AS806:AS807)</f>
        <v>0</v>
      </c>
      <c r="AT805" s="121">
        <f>SUM(AT806:AT807)</f>
        <v>0</v>
      </c>
      <c r="AU805" s="121">
        <f>SUM(AU806:AU807)</f>
        <v>0</v>
      </c>
      <c r="AV805" s="121">
        <f>SUM(AV806:AV807)</f>
        <v>0</v>
      </c>
      <c r="AW805" s="121">
        <f>SUM(AW806:AW807)</f>
        <v>0</v>
      </c>
      <c r="AX805" s="39"/>
    </row>
    <row r="806" spans="1:50" ht="12.75" customHeight="1">
      <c r="A806" s="119"/>
      <c r="B806" s="49"/>
      <c r="C806" s="50"/>
      <c r="D806" s="61"/>
      <c r="E806" s="61"/>
      <c r="F806" s="61"/>
      <c r="G806" s="61"/>
      <c r="H806" s="61"/>
      <c r="I806" s="61"/>
      <c r="J806" s="61"/>
      <c r="K806" s="61"/>
      <c r="L806" s="61"/>
      <c r="M806" s="61"/>
      <c r="N806" s="61"/>
      <c r="O806" s="61"/>
      <c r="P806" s="61"/>
      <c r="Q806" s="61"/>
      <c r="R806" s="61"/>
      <c r="S806" s="61"/>
      <c r="T806" s="61"/>
      <c r="U806" s="61"/>
      <c r="V806" s="61"/>
      <c r="W806" s="61"/>
      <c r="X806" s="61"/>
      <c r="Y806" s="61"/>
      <c r="Z806" s="61"/>
      <c r="AA806" s="61"/>
      <c r="AB806" s="61"/>
      <c r="AC806" s="61"/>
      <c r="AD806" s="61"/>
      <c r="AE806" s="158"/>
      <c r="AF806" s="121"/>
      <c r="AG806" s="121"/>
      <c r="AH806" s="121"/>
      <c r="AI806" s="121"/>
      <c r="AJ806" s="121"/>
      <c r="AK806" s="121"/>
      <c r="AL806" s="121"/>
      <c r="AM806" s="121"/>
      <c r="AN806" s="121"/>
      <c r="AO806" s="121"/>
      <c r="AP806" s="121"/>
      <c r="AQ806" s="121"/>
      <c r="AR806" s="121"/>
      <c r="AS806" s="121"/>
      <c r="AT806" s="121"/>
      <c r="AU806" s="121"/>
      <c r="AV806" s="121"/>
      <c r="AW806" s="121"/>
      <c r="AX806" s="39"/>
    </row>
    <row r="807" spans="1:50" ht="12.75" customHeight="1">
      <c r="A807" s="119"/>
      <c r="B807" s="49"/>
      <c r="C807" s="50"/>
      <c r="D807" s="61"/>
      <c r="E807" s="61"/>
      <c r="F807" s="61"/>
      <c r="G807" s="61"/>
      <c r="H807" s="61"/>
      <c r="I807" s="61"/>
      <c r="J807" s="61"/>
      <c r="K807" s="61"/>
      <c r="L807" s="61"/>
      <c r="M807" s="61"/>
      <c r="N807" s="61"/>
      <c r="O807" s="61"/>
      <c r="P807" s="61"/>
      <c r="Q807" s="61"/>
      <c r="R807" s="61"/>
      <c r="S807" s="61"/>
      <c r="T807" s="61"/>
      <c r="U807" s="61"/>
      <c r="V807" s="61"/>
      <c r="W807" s="61"/>
      <c r="X807" s="61"/>
      <c r="Y807" s="61"/>
      <c r="Z807" s="61"/>
      <c r="AA807" s="61"/>
      <c r="AB807" s="61"/>
      <c r="AC807" s="61"/>
      <c r="AD807" s="61"/>
      <c r="AE807" s="158"/>
      <c r="AF807" s="121"/>
      <c r="AG807" s="121"/>
      <c r="AH807" s="121"/>
      <c r="AI807" s="121"/>
      <c r="AJ807" s="121"/>
      <c r="AK807" s="121"/>
      <c r="AL807" s="121"/>
      <c r="AM807" s="121"/>
      <c r="AN807" s="121"/>
      <c r="AO807" s="121"/>
      <c r="AP807" s="121"/>
      <c r="AQ807" s="121"/>
      <c r="AR807" s="121"/>
      <c r="AS807" s="121"/>
      <c r="AT807" s="121"/>
      <c r="AU807" s="121"/>
      <c r="AV807" s="121"/>
      <c r="AW807" s="121"/>
      <c r="AX807" s="39"/>
    </row>
    <row r="808" spans="1:50" ht="81" customHeight="1">
      <c r="A808" s="34" t="s">
        <v>727</v>
      </c>
      <c r="B808" s="161" t="s">
        <v>728</v>
      </c>
      <c r="C808" s="162">
        <v>5200</v>
      </c>
      <c r="D808" s="112" t="s">
        <v>194</v>
      </c>
      <c r="E808" s="112" t="s">
        <v>194</v>
      </c>
      <c r="F808" s="112" t="s">
        <v>194</v>
      </c>
      <c r="G808" s="112" t="s">
        <v>194</v>
      </c>
      <c r="H808" s="112" t="s">
        <v>194</v>
      </c>
      <c r="I808" s="112" t="s">
        <v>194</v>
      </c>
      <c r="J808" s="112" t="s">
        <v>194</v>
      </c>
      <c r="K808" s="112" t="s">
        <v>194</v>
      </c>
      <c r="L808" s="112" t="s">
        <v>194</v>
      </c>
      <c r="M808" s="112" t="s">
        <v>194</v>
      </c>
      <c r="N808" s="112" t="s">
        <v>194</v>
      </c>
      <c r="O808" s="112" t="s">
        <v>194</v>
      </c>
      <c r="P808" s="112" t="s">
        <v>194</v>
      </c>
      <c r="Q808" s="112" t="s">
        <v>194</v>
      </c>
      <c r="R808" s="112" t="s">
        <v>194</v>
      </c>
      <c r="S808" s="112" t="s">
        <v>194</v>
      </c>
      <c r="T808" s="112" t="s">
        <v>194</v>
      </c>
      <c r="U808" s="112" t="s">
        <v>194</v>
      </c>
      <c r="V808" s="112" t="s">
        <v>194</v>
      </c>
      <c r="W808" s="112" t="s">
        <v>194</v>
      </c>
      <c r="X808" s="112" t="s">
        <v>194</v>
      </c>
      <c r="Y808" s="112" t="s">
        <v>194</v>
      </c>
      <c r="Z808" s="112" t="s">
        <v>194</v>
      </c>
      <c r="AA808" s="112" t="s">
        <v>194</v>
      </c>
      <c r="AB808" s="112" t="s">
        <v>194</v>
      </c>
      <c r="AC808" s="112" t="s">
        <v>194</v>
      </c>
      <c r="AD808" s="112" t="s">
        <v>194</v>
      </c>
      <c r="AE808" s="113" t="s">
        <v>194</v>
      </c>
      <c r="AF808" s="146">
        <f>AF809+AF817+AF821+AF823+AF825+AF829+AF831+AF833+AF835+AF837+AF840+AF842+AF844+AF846+AF848+AF850+AF852+AF854+AF856+AF859+AF813</f>
        <v>0</v>
      </c>
      <c r="AG808" s="146">
        <f>AG809+AG817+AG821+AG823+AG825+AG829+AG831+AG833+AG835+AG837+AG840+AG842+AG844+AG846+AG848+AG850+AG852+AG854+AG856+AG859+AG813</f>
        <v>0</v>
      </c>
      <c r="AH808" s="146">
        <f>AH809+AH817+AH821+AH823+AH825+AH829+AH831+AH833+AH835+AH837+AH840+AH842+AH844+AH846+AH848+AH850+AH852+AH854+AH856+AH859+AH813</f>
        <v>0</v>
      </c>
      <c r="AI808" s="146">
        <f>AI809+AI817+AI821+AI823+AI825+AI829+AI831+AI833+AI835+AI837+AI840+AI842+AI844+AI846+AI848+AI850+AI852+AI854+AI856+AI859+AI813</f>
        <v>0</v>
      </c>
      <c r="AJ808" s="146">
        <f>AJ809+AJ817+AJ821+AJ823+AJ825+AJ829+AJ831+AJ833+AJ835+AJ837+AJ840+AJ842+AJ844+AJ846+AJ848+AJ850+AJ852+AJ854+AJ856+AJ859+AJ813</f>
        <v>0</v>
      </c>
      <c r="AK808" s="146">
        <f>AK809+AK817+AK821+AK823+AK825+AK829+AK831+AK833+AK835+AK837+AK840+AK842+AK844+AK846+AK848+AK850+AK852+AK854+AK856+AK859+AK813</f>
        <v>0</v>
      </c>
      <c r="AL808" s="146">
        <f>AL809+AL817+AL821+AL823+AL825+AL829+AL831+AL833+AL835+AL837+AL840+AL842+AL844+AL846+AL848+AL850+AL852+AL854+AL856+AL859+AL813</f>
        <v>0</v>
      </c>
      <c r="AM808" s="146">
        <f>AM809+AM817+AM821+AM823+AM825+AM829+AM831+AM833+AM835+AM837+AM840+AM842+AM844+AM846+AM848+AM850+AM852+AM854+AM856+AM859+AM813</f>
        <v>0</v>
      </c>
      <c r="AN808" s="146">
        <f>AN809+AN817+AN821+AN823+AN825+AN829+AN831+AN833+AN835+AN837+AN840+AN842+AN844+AN846+AN848+AN850+AN852+AN854+AN856+AN859+AN813</f>
        <v>0</v>
      </c>
      <c r="AO808" s="146">
        <f>AO809+AO817+AO821+AO823+AO825+AO829+AO831+AO833+AO835+AO837+AO840+AO842+AO844+AO846+AO848+AO850+AO852+AO854+AO856+AO859+AO813</f>
        <v>0</v>
      </c>
      <c r="AP808" s="146">
        <f>AP809+AP817+AP821+AP823+AP825+AP829+AP831+AP833+AP835+AP837+AP840+AP842+AP844+AP846+AP848+AP850+AP852+AP854+AP856+AP859+AP813</f>
        <v>0</v>
      </c>
      <c r="AQ808" s="146">
        <f>AQ809+AQ817+AQ821+AQ823+AQ825+AQ829+AQ831+AQ833+AQ835+AQ837+AQ840+AQ842+AQ844+AQ846+AQ848+AQ850+AQ852+AQ854+AQ856+AQ859+AQ813</f>
        <v>0</v>
      </c>
      <c r="AR808" s="146">
        <f>AR809+AR817+AR821+AR823+AR825+AR829+AR831+AR833+AR835+AR837+AR840+AR842+AR844+AR846+AR848+AR850+AR852+AR854+AR856+AR859+AR813</f>
        <v>0</v>
      </c>
      <c r="AS808" s="146">
        <f>AS809+AS817+AS821+AS823+AS825+AS829+AS831+AS833+AS835+AS837+AS840+AS842+AS844+AS846+AS848+AS850+AS852+AS854+AS856+AS859+AS813</f>
        <v>0</v>
      </c>
      <c r="AT808" s="146">
        <f>AT809+AT817+AT821+AT823+AT825+AT829+AT831+AT833+AT835+AT837+AT840+AT842+AT844+AT846+AT848+AT850+AT852+AT854+AT856+AT859+AT813</f>
        <v>0</v>
      </c>
      <c r="AU808" s="146">
        <f>AU809+AU817+AU821+AU823+AU825+AU829+AU831+AU833+AU835+AU837+AU840+AU842+AU844+AU846+AU848+AU850+AU852+AU854+AU856+AU859+AU813</f>
        <v>0</v>
      </c>
      <c r="AV808" s="146">
        <f>AV809+AV817+AV821+AV823+AV825+AV829+AV831+AV833+AV835+AV837+AV840+AV842+AV844+AV846+AV848+AV850+AV852+AV854+AV856+AV859+AV813</f>
        <v>0</v>
      </c>
      <c r="AW808" s="146">
        <f>AW809+AW817+AW821+AW823+AW825+AW829+AW831+AW833+AW835+AW837+AW840+AW842+AW844+AW846+AW848+AW850+AW852+AW854+AW856+AW859+AW813</f>
        <v>0</v>
      </c>
      <c r="AX808" s="39"/>
    </row>
    <row r="809" spans="1:50" ht="12.75" customHeight="1">
      <c r="A809" s="100" t="s">
        <v>729</v>
      </c>
      <c r="B809" s="49" t="s">
        <v>245</v>
      </c>
      <c r="C809" s="163">
        <v>5201</v>
      </c>
      <c r="D809" s="58" t="s">
        <v>199</v>
      </c>
      <c r="E809" s="58" t="s">
        <v>200</v>
      </c>
      <c r="F809" s="58" t="s">
        <v>201</v>
      </c>
      <c r="G809" s="61"/>
      <c r="H809" s="61"/>
      <c r="I809" s="61"/>
      <c r="J809" s="61"/>
      <c r="K809" s="61"/>
      <c r="L809" s="61"/>
      <c r="M809" s="61"/>
      <c r="N809" s="61"/>
      <c r="O809" s="61"/>
      <c r="P809" s="61"/>
      <c r="Q809" s="61"/>
      <c r="R809" s="61"/>
      <c r="S809" s="61"/>
      <c r="T809" s="61"/>
      <c r="U809" s="61"/>
      <c r="V809" s="61"/>
      <c r="W809" s="61"/>
      <c r="X809" s="58" t="s">
        <v>545</v>
      </c>
      <c r="Y809" s="58" t="s">
        <v>546</v>
      </c>
      <c r="Z809" s="58" t="s">
        <v>547</v>
      </c>
      <c r="AA809" s="61"/>
      <c r="AB809" s="61"/>
      <c r="AC809" s="61"/>
      <c r="AD809" s="61"/>
      <c r="AE809" s="158"/>
      <c r="AF809" s="121">
        <f>SUM(AF810:AF816)</f>
        <v>0</v>
      </c>
      <c r="AG809" s="121">
        <f>SUM(AG810:AG816)</f>
        <v>0</v>
      </c>
      <c r="AH809" s="121">
        <f>SUM(AH810:AH816)</f>
        <v>0</v>
      </c>
      <c r="AI809" s="121">
        <f>SUM(AI810:AI816)</f>
        <v>0</v>
      </c>
      <c r="AJ809" s="121">
        <f>SUM(AJ810:AJ816)</f>
        <v>0</v>
      </c>
      <c r="AK809" s="123">
        <f>SUM(AK810:AK816)</f>
        <v>0</v>
      </c>
      <c r="AL809" s="123">
        <f>SUM(AL810:AL816)</f>
        <v>0</v>
      </c>
      <c r="AM809" s="123">
        <f>SUM(AM810:AM816)</f>
        <v>0</v>
      </c>
      <c r="AN809" s="123">
        <f>SUM(AN810:AN816)</f>
        <v>0</v>
      </c>
      <c r="AO809" s="123">
        <f>SUM(AO810:AO816)</f>
        <v>0</v>
      </c>
      <c r="AP809" s="123">
        <f>SUM(AP810:AP816)</f>
        <v>0</v>
      </c>
      <c r="AQ809" s="123">
        <f>SUM(AQ810:AQ816)</f>
        <v>0</v>
      </c>
      <c r="AR809" s="123">
        <f>SUM(AR810:AR816)</f>
        <v>0</v>
      </c>
      <c r="AS809" s="123">
        <f>SUM(AS810:AS816)</f>
        <v>0</v>
      </c>
      <c r="AT809" s="123">
        <f>SUM(AT810:AT816)</f>
        <v>0</v>
      </c>
      <c r="AU809" s="123">
        <f>SUM(AU810:AU816)</f>
        <v>0</v>
      </c>
      <c r="AV809" s="123">
        <f>SUM(AV810:AV816)</f>
        <v>0</v>
      </c>
      <c r="AW809" s="121">
        <f>SUM(AW810:AW816)</f>
        <v>0</v>
      </c>
      <c r="AX809" s="39"/>
    </row>
    <row r="810" spans="1:50" ht="12.75" customHeight="1">
      <c r="A810" s="100"/>
      <c r="B810" s="49"/>
      <c r="C810" s="163"/>
      <c r="D810" s="61"/>
      <c r="E810" s="61"/>
      <c r="F810" s="61"/>
      <c r="G810" s="61"/>
      <c r="H810" s="61"/>
      <c r="I810" s="61"/>
      <c r="J810" s="61"/>
      <c r="K810" s="61"/>
      <c r="L810" s="61"/>
      <c r="M810" s="61"/>
      <c r="N810" s="61"/>
      <c r="O810" s="61"/>
      <c r="P810" s="61"/>
      <c r="Q810" s="61"/>
      <c r="R810" s="61"/>
      <c r="S810" s="61"/>
      <c r="T810" s="61"/>
      <c r="U810" s="61"/>
      <c r="V810" s="61"/>
      <c r="W810" s="61"/>
      <c r="X810" s="61"/>
      <c r="Y810" s="61"/>
      <c r="Z810" s="61"/>
      <c r="AA810" s="61"/>
      <c r="AB810" s="61"/>
      <c r="AC810" s="61"/>
      <c r="AD810" s="61"/>
      <c r="AE810" s="158" t="s">
        <v>249</v>
      </c>
      <c r="AF810" s="121"/>
      <c r="AG810" s="121"/>
      <c r="AH810" s="121"/>
      <c r="AI810" s="121"/>
      <c r="AJ810" s="121"/>
      <c r="AK810" s="123"/>
      <c r="AL810" s="123"/>
      <c r="AM810" s="123"/>
      <c r="AN810" s="123"/>
      <c r="AO810" s="123"/>
      <c r="AP810" s="123"/>
      <c r="AQ810" s="123"/>
      <c r="AR810" s="123"/>
      <c r="AS810" s="123"/>
      <c r="AT810" s="123"/>
      <c r="AU810" s="123"/>
      <c r="AV810" s="123"/>
      <c r="AW810" s="121"/>
      <c r="AX810" s="39"/>
    </row>
    <row r="811" spans="1:50" ht="12.75" customHeight="1">
      <c r="A811" s="100"/>
      <c r="B811" s="49"/>
      <c r="C811" s="163"/>
      <c r="D811" s="61"/>
      <c r="E811" s="61"/>
      <c r="F811" s="61"/>
      <c r="G811" s="61"/>
      <c r="H811" s="61"/>
      <c r="I811" s="61"/>
      <c r="J811" s="61"/>
      <c r="K811" s="61"/>
      <c r="L811" s="61"/>
      <c r="M811" s="61"/>
      <c r="N811" s="61"/>
      <c r="O811" s="61"/>
      <c r="P811" s="61"/>
      <c r="Q811" s="61"/>
      <c r="R811" s="61"/>
      <c r="S811" s="61"/>
      <c r="T811" s="61"/>
      <c r="U811" s="61"/>
      <c r="V811" s="61"/>
      <c r="W811" s="61"/>
      <c r="X811" s="61"/>
      <c r="Y811" s="61"/>
      <c r="Z811" s="61"/>
      <c r="AA811" s="61"/>
      <c r="AB811" s="61"/>
      <c r="AC811" s="61"/>
      <c r="AD811" s="61"/>
      <c r="AE811" s="158" t="s">
        <v>202</v>
      </c>
      <c r="AF811" s="121"/>
      <c r="AG811" s="121"/>
      <c r="AH811" s="121"/>
      <c r="AI811" s="121"/>
      <c r="AJ811" s="121"/>
      <c r="AK811" s="123"/>
      <c r="AL811" s="123"/>
      <c r="AM811" s="123"/>
      <c r="AN811" s="123"/>
      <c r="AO811" s="123"/>
      <c r="AP811" s="123"/>
      <c r="AQ811" s="123"/>
      <c r="AR811" s="123"/>
      <c r="AS811" s="123"/>
      <c r="AT811" s="123"/>
      <c r="AU811" s="123"/>
      <c r="AV811" s="123"/>
      <c r="AW811" s="121"/>
      <c r="AX811" s="39"/>
    </row>
    <row r="812" spans="1:50" ht="12.75" customHeight="1">
      <c r="A812" s="100"/>
      <c r="B812" s="49"/>
      <c r="C812" s="163"/>
      <c r="D812" s="61"/>
      <c r="E812" s="61"/>
      <c r="F812" s="61"/>
      <c r="G812" s="61"/>
      <c r="H812" s="61"/>
      <c r="I812" s="61"/>
      <c r="J812" s="61"/>
      <c r="K812" s="61"/>
      <c r="L812" s="61"/>
      <c r="M812" s="61"/>
      <c r="N812" s="61"/>
      <c r="O812" s="61"/>
      <c r="P812" s="61"/>
      <c r="Q812" s="61"/>
      <c r="R812" s="61"/>
      <c r="S812" s="61"/>
      <c r="T812" s="61"/>
      <c r="U812" s="61"/>
      <c r="V812" s="61"/>
      <c r="W812" s="61"/>
      <c r="X812" s="61"/>
      <c r="Y812" s="61"/>
      <c r="Z812" s="61"/>
      <c r="AA812" s="61"/>
      <c r="AB812" s="61"/>
      <c r="AC812" s="61"/>
      <c r="AD812" s="61"/>
      <c r="AE812" s="158" t="s">
        <v>58</v>
      </c>
      <c r="AF812" s="121"/>
      <c r="AG812" s="121"/>
      <c r="AH812" s="121"/>
      <c r="AI812" s="121"/>
      <c r="AJ812" s="121"/>
      <c r="AK812" s="123"/>
      <c r="AL812" s="123"/>
      <c r="AM812" s="123"/>
      <c r="AN812" s="123"/>
      <c r="AO812" s="123"/>
      <c r="AP812" s="123"/>
      <c r="AQ812" s="123"/>
      <c r="AR812" s="123"/>
      <c r="AS812" s="123"/>
      <c r="AT812" s="123"/>
      <c r="AU812" s="123"/>
      <c r="AV812" s="123"/>
      <c r="AW812" s="121"/>
      <c r="AX812" s="39"/>
    </row>
    <row r="813" spans="1:50" ht="12.75" customHeight="1">
      <c r="A813" s="100" t="s">
        <v>730</v>
      </c>
      <c r="B813" s="49" t="s">
        <v>253</v>
      </c>
      <c r="C813" s="163"/>
      <c r="D813" s="61"/>
      <c r="E813" s="61"/>
      <c r="F813" s="61"/>
      <c r="G813" s="61"/>
      <c r="H813" s="61"/>
      <c r="I813" s="61"/>
      <c r="J813" s="61"/>
      <c r="K813" s="61"/>
      <c r="L813" s="61"/>
      <c r="M813" s="61"/>
      <c r="N813" s="61"/>
      <c r="O813" s="61"/>
      <c r="P813" s="61"/>
      <c r="Q813" s="61"/>
      <c r="R813" s="61"/>
      <c r="S813" s="61"/>
      <c r="T813" s="61"/>
      <c r="U813" s="61"/>
      <c r="V813" s="61"/>
      <c r="W813" s="61"/>
      <c r="X813" s="61"/>
      <c r="Y813" s="61"/>
      <c r="Z813" s="61"/>
      <c r="AA813" s="61"/>
      <c r="AB813" s="61"/>
      <c r="AC813" s="61"/>
      <c r="AD813" s="61"/>
      <c r="AE813" s="158"/>
      <c r="AF813" s="121">
        <f>AF814+AF815</f>
        <v>0</v>
      </c>
      <c r="AG813" s="121">
        <f>AG814+AG815</f>
        <v>0</v>
      </c>
      <c r="AH813" s="121">
        <f>AH814+AH815</f>
        <v>0</v>
      </c>
      <c r="AI813" s="121">
        <f>AI814+AI815</f>
        <v>0</v>
      </c>
      <c r="AJ813" s="121">
        <f>AJ814+AJ815</f>
        <v>0</v>
      </c>
      <c r="AK813" s="121">
        <f>AK814+AK815</f>
        <v>0</v>
      </c>
      <c r="AL813" s="121">
        <f>AL814+AL815</f>
        <v>0</v>
      </c>
      <c r="AM813" s="121">
        <f>AM814+AM815</f>
        <v>0</v>
      </c>
      <c r="AN813" s="121">
        <f>AN814+AN815</f>
        <v>0</v>
      </c>
      <c r="AO813" s="121">
        <f>AO814+AO815</f>
        <v>0</v>
      </c>
      <c r="AP813" s="121">
        <f>AP814+AP815</f>
        <v>0</v>
      </c>
      <c r="AQ813" s="121">
        <f>AQ814+AQ815</f>
        <v>0</v>
      </c>
      <c r="AR813" s="121">
        <f>AR814+AR815</f>
        <v>0</v>
      </c>
      <c r="AS813" s="121">
        <f>AS814+AS815</f>
        <v>0</v>
      </c>
      <c r="AT813" s="121">
        <f>AT814+AT815</f>
        <v>0</v>
      </c>
      <c r="AU813" s="121">
        <f>AU814+AU815</f>
        <v>0</v>
      </c>
      <c r="AV813" s="121">
        <f>AV814+AV815</f>
        <v>0</v>
      </c>
      <c r="AW813" s="121">
        <f>AW814+AW815</f>
        <v>0</v>
      </c>
      <c r="AX813" s="39"/>
    </row>
    <row r="814" spans="1:50" ht="12.75" customHeight="1">
      <c r="A814" s="100"/>
      <c r="B814" s="49"/>
      <c r="C814" s="163">
        <v>5202</v>
      </c>
      <c r="D814" s="61"/>
      <c r="E814" s="61"/>
      <c r="F814" s="61"/>
      <c r="G814" s="61"/>
      <c r="H814" s="61"/>
      <c r="I814" s="61"/>
      <c r="J814" s="61"/>
      <c r="K814" s="61"/>
      <c r="L814" s="61"/>
      <c r="M814" s="61"/>
      <c r="N814" s="61"/>
      <c r="O814" s="61"/>
      <c r="P814" s="61"/>
      <c r="Q814" s="61"/>
      <c r="R814" s="61"/>
      <c r="S814" s="61"/>
      <c r="T814" s="61"/>
      <c r="U814" s="61"/>
      <c r="V814" s="61"/>
      <c r="W814" s="61"/>
      <c r="X814" s="61"/>
      <c r="Y814" s="61"/>
      <c r="Z814" s="61"/>
      <c r="AA814" s="61"/>
      <c r="AB814" s="61"/>
      <c r="AC814" s="61"/>
      <c r="AD814" s="61"/>
      <c r="AE814" s="158"/>
      <c r="AF814" s="121"/>
      <c r="AG814" s="121"/>
      <c r="AH814" s="121"/>
      <c r="AI814" s="121"/>
      <c r="AJ814" s="121"/>
      <c r="AK814" s="123"/>
      <c r="AL814" s="123"/>
      <c r="AM814" s="123"/>
      <c r="AN814" s="123"/>
      <c r="AO814" s="123"/>
      <c r="AP814" s="123"/>
      <c r="AQ814" s="123"/>
      <c r="AR814" s="123"/>
      <c r="AS814" s="123"/>
      <c r="AT814" s="123"/>
      <c r="AU814" s="123"/>
      <c r="AV814" s="123"/>
      <c r="AW814" s="121"/>
      <c r="AX814" s="39"/>
    </row>
    <row r="815" spans="1:50" ht="12.75" customHeight="1">
      <c r="A815" s="100"/>
      <c r="B815" s="49"/>
      <c r="C815" s="163"/>
      <c r="D815" s="61"/>
      <c r="E815" s="61"/>
      <c r="F815" s="61"/>
      <c r="G815" s="61"/>
      <c r="H815" s="61"/>
      <c r="I815" s="61"/>
      <c r="J815" s="61"/>
      <c r="K815" s="61"/>
      <c r="L815" s="61"/>
      <c r="M815" s="61"/>
      <c r="N815" s="61"/>
      <c r="O815" s="61"/>
      <c r="P815" s="61"/>
      <c r="Q815" s="61"/>
      <c r="R815" s="61"/>
      <c r="S815" s="61"/>
      <c r="T815" s="61"/>
      <c r="U815" s="61"/>
      <c r="V815" s="61"/>
      <c r="W815" s="61"/>
      <c r="X815" s="61"/>
      <c r="Y815" s="61"/>
      <c r="Z815" s="61"/>
      <c r="AA815" s="61"/>
      <c r="AB815" s="61"/>
      <c r="AC815" s="61"/>
      <c r="AD815" s="61"/>
      <c r="AE815" s="158"/>
      <c r="AF815" s="121"/>
      <c r="AG815" s="121"/>
      <c r="AH815" s="121"/>
      <c r="AI815" s="121"/>
      <c r="AJ815" s="121"/>
      <c r="AK815" s="123"/>
      <c r="AL815" s="123"/>
      <c r="AM815" s="123"/>
      <c r="AN815" s="123"/>
      <c r="AO815" s="123"/>
      <c r="AP815" s="123"/>
      <c r="AQ815" s="123"/>
      <c r="AR815" s="123"/>
      <c r="AS815" s="123"/>
      <c r="AT815" s="123"/>
      <c r="AU815" s="123"/>
      <c r="AV815" s="123"/>
      <c r="AW815" s="121"/>
      <c r="AX815" s="39"/>
    </row>
    <row r="816" spans="1:50" ht="12.75" customHeight="1">
      <c r="A816" s="100"/>
      <c r="B816" s="49"/>
      <c r="C816" s="163"/>
      <c r="D816" s="61"/>
      <c r="E816" s="61"/>
      <c r="F816" s="61"/>
      <c r="G816" s="61"/>
      <c r="H816" s="61"/>
      <c r="I816" s="61"/>
      <c r="J816" s="61"/>
      <c r="K816" s="61"/>
      <c r="L816" s="61"/>
      <c r="M816" s="61"/>
      <c r="N816" s="61"/>
      <c r="O816" s="61"/>
      <c r="P816" s="61"/>
      <c r="Q816" s="61"/>
      <c r="R816" s="61"/>
      <c r="S816" s="61"/>
      <c r="T816" s="61"/>
      <c r="U816" s="61"/>
      <c r="V816" s="61"/>
      <c r="W816" s="61"/>
      <c r="X816" s="61"/>
      <c r="Y816" s="61"/>
      <c r="Z816" s="61"/>
      <c r="AA816" s="61"/>
      <c r="AB816" s="61"/>
      <c r="AC816" s="61"/>
      <c r="AD816" s="61"/>
      <c r="AE816" s="158"/>
      <c r="AF816" s="121"/>
      <c r="AG816" s="121"/>
      <c r="AH816" s="121"/>
      <c r="AI816" s="121"/>
      <c r="AJ816" s="121"/>
      <c r="AK816" s="123"/>
      <c r="AL816" s="123"/>
      <c r="AM816" s="123"/>
      <c r="AN816" s="123"/>
      <c r="AO816" s="123"/>
      <c r="AP816" s="123"/>
      <c r="AQ816" s="123"/>
      <c r="AR816" s="123"/>
      <c r="AS816" s="123"/>
      <c r="AT816" s="123"/>
      <c r="AU816" s="123"/>
      <c r="AV816" s="123"/>
      <c r="AW816" s="121"/>
      <c r="AX816" s="39"/>
    </row>
    <row r="817" spans="1:50" ht="12.75" customHeight="1">
      <c r="A817" s="100" t="s">
        <v>731</v>
      </c>
      <c r="B817" s="86" t="s">
        <v>256</v>
      </c>
      <c r="C817" s="54">
        <v>5203</v>
      </c>
      <c r="D817" s="61"/>
      <c r="E817" s="61"/>
      <c r="F817" s="61"/>
      <c r="G817" s="61"/>
      <c r="H817" s="61"/>
      <c r="I817" s="61"/>
      <c r="J817" s="61"/>
      <c r="K817" s="61"/>
      <c r="L817" s="61"/>
      <c r="M817" s="61"/>
      <c r="N817" s="61"/>
      <c r="O817" s="61"/>
      <c r="P817" s="61"/>
      <c r="Q817" s="61"/>
      <c r="R817" s="61"/>
      <c r="S817" s="61"/>
      <c r="T817" s="61"/>
      <c r="U817" s="61"/>
      <c r="V817" s="61"/>
      <c r="W817" s="61"/>
      <c r="X817" s="61"/>
      <c r="Y817" s="61"/>
      <c r="Z817" s="61"/>
      <c r="AA817" s="61"/>
      <c r="AB817" s="61"/>
      <c r="AC817" s="61"/>
      <c r="AD817" s="61"/>
      <c r="AE817" s="158"/>
      <c r="AF817" s="121">
        <f>SUM(AF818:AF820)</f>
        <v>0</v>
      </c>
      <c r="AG817" s="121">
        <f>SUM(AG818:AG820)</f>
        <v>0</v>
      </c>
      <c r="AH817" s="121">
        <f>SUM(AH818:AH820)</f>
        <v>0</v>
      </c>
      <c r="AI817" s="121">
        <f>SUM(AI818:AI820)</f>
        <v>0</v>
      </c>
      <c r="AJ817" s="121">
        <f>SUM(AJ818:AJ820)</f>
        <v>0</v>
      </c>
      <c r="AK817" s="123">
        <f>SUM(AK818:AK820)</f>
        <v>0</v>
      </c>
      <c r="AL817" s="123">
        <f>SUM(AL818:AL820)</f>
        <v>0</v>
      </c>
      <c r="AM817" s="123">
        <f>SUM(AM818:AM820)</f>
        <v>0</v>
      </c>
      <c r="AN817" s="123">
        <f>SUM(AN818:AN820)</f>
        <v>0</v>
      </c>
      <c r="AO817" s="123">
        <f>SUM(AO818:AO820)</f>
        <v>0</v>
      </c>
      <c r="AP817" s="123">
        <f>SUM(AP818:AP820)</f>
        <v>0</v>
      </c>
      <c r="AQ817" s="123">
        <f>SUM(AQ818:AQ820)</f>
        <v>0</v>
      </c>
      <c r="AR817" s="123">
        <f>SUM(AR818:AR820)</f>
        <v>0</v>
      </c>
      <c r="AS817" s="123">
        <f>SUM(AS818:AS820)</f>
        <v>0</v>
      </c>
      <c r="AT817" s="123">
        <f>SUM(AT818:AT820)</f>
        <v>0</v>
      </c>
      <c r="AU817" s="123">
        <f>SUM(AU818:AU820)</f>
        <v>0</v>
      </c>
      <c r="AV817" s="123">
        <f>SUM(AV818:AV820)</f>
        <v>0</v>
      </c>
      <c r="AW817" s="121">
        <f>SUM(AW818:AW820)</f>
        <v>0</v>
      </c>
      <c r="AX817" s="39"/>
    </row>
    <row r="818" spans="1:50" ht="12.75" customHeight="1">
      <c r="A818" s="100"/>
      <c r="B818" s="49"/>
      <c r="C818" s="54"/>
      <c r="D818" s="61"/>
      <c r="E818" s="61"/>
      <c r="F818" s="61"/>
      <c r="G818" s="61"/>
      <c r="H818" s="61"/>
      <c r="I818" s="61"/>
      <c r="J818" s="61"/>
      <c r="K818" s="61"/>
      <c r="L818" s="61"/>
      <c r="M818" s="61"/>
      <c r="N818" s="61"/>
      <c r="O818" s="61"/>
      <c r="P818" s="61"/>
      <c r="Q818" s="61"/>
      <c r="R818" s="61"/>
      <c r="S818" s="61"/>
      <c r="T818" s="61"/>
      <c r="U818" s="61"/>
      <c r="V818" s="61"/>
      <c r="W818" s="61"/>
      <c r="X818" s="61"/>
      <c r="Y818" s="61"/>
      <c r="Z818" s="61"/>
      <c r="AA818" s="61"/>
      <c r="AB818" s="61"/>
      <c r="AC818" s="61"/>
      <c r="AD818" s="61"/>
      <c r="AE818" s="158"/>
      <c r="AF818" s="121"/>
      <c r="AG818" s="121"/>
      <c r="AH818" s="121"/>
      <c r="AI818" s="121"/>
      <c r="AJ818" s="121"/>
      <c r="AK818" s="123"/>
      <c r="AL818" s="123"/>
      <c r="AM818" s="123"/>
      <c r="AN818" s="123"/>
      <c r="AO818" s="123"/>
      <c r="AP818" s="123"/>
      <c r="AQ818" s="123"/>
      <c r="AR818" s="123"/>
      <c r="AS818" s="123"/>
      <c r="AT818" s="123"/>
      <c r="AU818" s="123"/>
      <c r="AV818" s="123"/>
      <c r="AW818" s="121"/>
      <c r="AX818" s="39"/>
    </row>
    <row r="819" spans="1:50" ht="12.75" customHeight="1">
      <c r="A819" s="100"/>
      <c r="B819" s="49"/>
      <c r="C819" s="54"/>
      <c r="D819" s="61"/>
      <c r="E819" s="61"/>
      <c r="F819" s="61"/>
      <c r="G819" s="61"/>
      <c r="H819" s="61"/>
      <c r="I819" s="61"/>
      <c r="J819" s="61"/>
      <c r="K819" s="61"/>
      <c r="L819" s="61"/>
      <c r="M819" s="61"/>
      <c r="N819" s="61"/>
      <c r="O819" s="61"/>
      <c r="P819" s="61"/>
      <c r="Q819" s="61"/>
      <c r="R819" s="61"/>
      <c r="S819" s="61"/>
      <c r="T819" s="61"/>
      <c r="U819" s="61"/>
      <c r="V819" s="61"/>
      <c r="W819" s="61"/>
      <c r="X819" s="61"/>
      <c r="Y819" s="61"/>
      <c r="Z819" s="61"/>
      <c r="AA819" s="61"/>
      <c r="AB819" s="61"/>
      <c r="AC819" s="61"/>
      <c r="AD819" s="61"/>
      <c r="AE819" s="158"/>
      <c r="AF819" s="121"/>
      <c r="AG819" s="121"/>
      <c r="AH819" s="121"/>
      <c r="AI819" s="121"/>
      <c r="AJ819" s="121"/>
      <c r="AK819" s="123"/>
      <c r="AL819" s="123"/>
      <c r="AM819" s="123"/>
      <c r="AN819" s="123"/>
      <c r="AO819" s="123"/>
      <c r="AP819" s="123"/>
      <c r="AQ819" s="123"/>
      <c r="AR819" s="123"/>
      <c r="AS819" s="123"/>
      <c r="AT819" s="123"/>
      <c r="AU819" s="123"/>
      <c r="AV819" s="123"/>
      <c r="AW819" s="121"/>
      <c r="AX819" s="39"/>
    </row>
    <row r="820" spans="1:50" ht="12.75" customHeight="1">
      <c r="A820" s="100"/>
      <c r="B820" s="49"/>
      <c r="C820" s="54"/>
      <c r="D820" s="61"/>
      <c r="E820" s="61"/>
      <c r="F820" s="61"/>
      <c r="G820" s="61"/>
      <c r="H820" s="61"/>
      <c r="I820" s="61"/>
      <c r="J820" s="61"/>
      <c r="K820" s="61"/>
      <c r="L820" s="61"/>
      <c r="M820" s="61"/>
      <c r="N820" s="61"/>
      <c r="O820" s="61"/>
      <c r="P820" s="61"/>
      <c r="Q820" s="61"/>
      <c r="R820" s="61"/>
      <c r="S820" s="61"/>
      <c r="T820" s="61"/>
      <c r="U820" s="61"/>
      <c r="V820" s="61"/>
      <c r="W820" s="61"/>
      <c r="X820" s="61"/>
      <c r="Y820" s="61"/>
      <c r="Z820" s="61"/>
      <c r="AA820" s="61"/>
      <c r="AB820" s="61"/>
      <c r="AC820" s="61"/>
      <c r="AD820" s="61"/>
      <c r="AE820" s="158"/>
      <c r="AF820" s="121"/>
      <c r="AG820" s="121"/>
      <c r="AH820" s="121"/>
      <c r="AI820" s="121"/>
      <c r="AJ820" s="121"/>
      <c r="AK820" s="123"/>
      <c r="AL820" s="123"/>
      <c r="AM820" s="123"/>
      <c r="AN820" s="123"/>
      <c r="AO820" s="123"/>
      <c r="AP820" s="123"/>
      <c r="AQ820" s="123"/>
      <c r="AR820" s="123"/>
      <c r="AS820" s="123"/>
      <c r="AT820" s="123"/>
      <c r="AU820" s="123"/>
      <c r="AV820" s="123"/>
      <c r="AW820" s="121"/>
      <c r="AX820" s="39"/>
    </row>
    <row r="821" spans="1:50" ht="25.5" customHeight="1">
      <c r="A821" s="100" t="s">
        <v>732</v>
      </c>
      <c r="B821" s="49" t="s">
        <v>258</v>
      </c>
      <c r="C821" s="54">
        <v>5204</v>
      </c>
      <c r="D821" s="61"/>
      <c r="E821" s="61"/>
      <c r="F821" s="61"/>
      <c r="G821" s="61"/>
      <c r="H821" s="61"/>
      <c r="I821" s="61"/>
      <c r="J821" s="61"/>
      <c r="K821" s="61"/>
      <c r="L821" s="61"/>
      <c r="M821" s="61"/>
      <c r="N821" s="61"/>
      <c r="O821" s="61"/>
      <c r="P821" s="61"/>
      <c r="Q821" s="61"/>
      <c r="R821" s="61"/>
      <c r="S821" s="61"/>
      <c r="T821" s="61"/>
      <c r="U821" s="61"/>
      <c r="V821" s="61"/>
      <c r="W821" s="61"/>
      <c r="X821" s="61"/>
      <c r="Y821" s="61"/>
      <c r="Z821" s="61"/>
      <c r="AA821" s="61"/>
      <c r="AB821" s="61"/>
      <c r="AC821" s="61"/>
      <c r="AD821" s="61"/>
      <c r="AE821" s="158"/>
      <c r="AF821" s="121">
        <f>SUM(AF822)</f>
        <v>0</v>
      </c>
      <c r="AG821" s="121">
        <f>SUM(AG822)</f>
        <v>0</v>
      </c>
      <c r="AH821" s="121">
        <f>SUM(AH822)</f>
        <v>0</v>
      </c>
      <c r="AI821" s="121">
        <f>SUM(AI822)</f>
        <v>0</v>
      </c>
      <c r="AJ821" s="121">
        <f>SUM(AJ822)</f>
        <v>0</v>
      </c>
      <c r="AK821" s="123">
        <f>SUM(AK822)</f>
        <v>0</v>
      </c>
      <c r="AL821" s="123">
        <f>SUM(AL822)</f>
        <v>0</v>
      </c>
      <c r="AM821" s="123">
        <f>SUM(AM822)</f>
        <v>0</v>
      </c>
      <c r="AN821" s="123">
        <f>SUM(AN822)</f>
        <v>0</v>
      </c>
      <c r="AO821" s="123">
        <f>SUM(AO822)</f>
        <v>0</v>
      </c>
      <c r="AP821" s="123">
        <f>SUM(AP822)</f>
        <v>0</v>
      </c>
      <c r="AQ821" s="123">
        <f>SUM(AQ822)</f>
        <v>0</v>
      </c>
      <c r="AR821" s="123">
        <f>SUM(AR822)</f>
        <v>0</v>
      </c>
      <c r="AS821" s="123">
        <f>SUM(AS822)</f>
        <v>0</v>
      </c>
      <c r="AT821" s="123">
        <f>SUM(AT822)</f>
        <v>0</v>
      </c>
      <c r="AU821" s="123">
        <f>SUM(AU822)</f>
        <v>0</v>
      </c>
      <c r="AV821" s="123">
        <f>SUM(AV822)</f>
        <v>0</v>
      </c>
      <c r="AW821" s="121">
        <f>SUM(AW822)</f>
        <v>0</v>
      </c>
      <c r="AX821" s="39"/>
    </row>
    <row r="822" spans="1:50" ht="12.75" customHeight="1">
      <c r="A822" s="100"/>
      <c r="B822" s="49"/>
      <c r="C822" s="54"/>
      <c r="D822" s="61"/>
      <c r="E822" s="61"/>
      <c r="F822" s="61"/>
      <c r="G822" s="61"/>
      <c r="H822" s="61"/>
      <c r="I822" s="61"/>
      <c r="J822" s="61"/>
      <c r="K822" s="61"/>
      <c r="L822" s="61"/>
      <c r="M822" s="61"/>
      <c r="N822" s="61"/>
      <c r="O822" s="61"/>
      <c r="P822" s="61"/>
      <c r="Q822" s="61"/>
      <c r="R822" s="61"/>
      <c r="S822" s="61"/>
      <c r="T822" s="61"/>
      <c r="U822" s="61"/>
      <c r="V822" s="61"/>
      <c r="W822" s="61"/>
      <c r="X822" s="61"/>
      <c r="Y822" s="61"/>
      <c r="Z822" s="61"/>
      <c r="AA822" s="61"/>
      <c r="AB822" s="61"/>
      <c r="AC822" s="61"/>
      <c r="AD822" s="61"/>
      <c r="AE822" s="158"/>
      <c r="AF822" s="121"/>
      <c r="AG822" s="121"/>
      <c r="AH822" s="121"/>
      <c r="AI822" s="121"/>
      <c r="AJ822" s="121"/>
      <c r="AK822" s="123"/>
      <c r="AL822" s="123"/>
      <c r="AM822" s="123"/>
      <c r="AN822" s="123"/>
      <c r="AO822" s="123"/>
      <c r="AP822" s="123"/>
      <c r="AQ822" s="123"/>
      <c r="AR822" s="123"/>
      <c r="AS822" s="123"/>
      <c r="AT822" s="123"/>
      <c r="AU822" s="123"/>
      <c r="AV822" s="123"/>
      <c r="AW822" s="121"/>
      <c r="AX822" s="39"/>
    </row>
    <row r="823" spans="1:50" ht="12.75" customHeight="1">
      <c r="A823" s="100" t="s">
        <v>733</v>
      </c>
      <c r="B823" s="49" t="s">
        <v>260</v>
      </c>
      <c r="C823" s="54">
        <v>5205</v>
      </c>
      <c r="D823" s="61"/>
      <c r="E823" s="61"/>
      <c r="F823" s="61"/>
      <c r="G823" s="61"/>
      <c r="H823" s="61"/>
      <c r="I823" s="61"/>
      <c r="J823" s="61"/>
      <c r="K823" s="61"/>
      <c r="L823" s="61"/>
      <c r="M823" s="61"/>
      <c r="N823" s="61"/>
      <c r="O823" s="61"/>
      <c r="P823" s="61"/>
      <c r="Q823" s="61"/>
      <c r="R823" s="61"/>
      <c r="S823" s="61"/>
      <c r="T823" s="61"/>
      <c r="U823" s="61"/>
      <c r="V823" s="61"/>
      <c r="W823" s="61"/>
      <c r="X823" s="61"/>
      <c r="Y823" s="61"/>
      <c r="Z823" s="61"/>
      <c r="AA823" s="61"/>
      <c r="AB823" s="61"/>
      <c r="AC823" s="61"/>
      <c r="AD823" s="61"/>
      <c r="AE823" s="158"/>
      <c r="AF823" s="121">
        <f>SUM(AF824)</f>
        <v>0</v>
      </c>
      <c r="AG823" s="121">
        <f>SUM(AG824)</f>
        <v>0</v>
      </c>
      <c r="AH823" s="121">
        <f>SUM(AH824)</f>
        <v>0</v>
      </c>
      <c r="AI823" s="121">
        <f>SUM(AI824)</f>
        <v>0</v>
      </c>
      <c r="AJ823" s="121">
        <f>SUM(AJ824)</f>
        <v>0</v>
      </c>
      <c r="AK823" s="123">
        <f>SUM(AK824)</f>
        <v>0</v>
      </c>
      <c r="AL823" s="123">
        <f>SUM(AL824)</f>
        <v>0</v>
      </c>
      <c r="AM823" s="123">
        <f>SUM(AM824)</f>
        <v>0</v>
      </c>
      <c r="AN823" s="123">
        <f>SUM(AN824)</f>
        <v>0</v>
      </c>
      <c r="AO823" s="123">
        <f>SUM(AO824)</f>
        <v>0</v>
      </c>
      <c r="AP823" s="123">
        <f>SUM(AP824)</f>
        <v>0</v>
      </c>
      <c r="AQ823" s="123">
        <f>SUM(AQ824)</f>
        <v>0</v>
      </c>
      <c r="AR823" s="123">
        <f>SUM(AR824)</f>
        <v>0</v>
      </c>
      <c r="AS823" s="123">
        <f>SUM(AS824)</f>
        <v>0</v>
      </c>
      <c r="AT823" s="123">
        <f>SUM(AT824)</f>
        <v>0</v>
      </c>
      <c r="AU823" s="123">
        <f>SUM(AU824)</f>
        <v>0</v>
      </c>
      <c r="AV823" s="123">
        <f>SUM(AV824)</f>
        <v>0</v>
      </c>
      <c r="AW823" s="121">
        <f>SUM(AW824)</f>
        <v>0</v>
      </c>
      <c r="AX823" s="39"/>
    </row>
    <row r="824" spans="1:50" ht="12.75" customHeight="1">
      <c r="A824" s="100"/>
      <c r="B824" s="49"/>
      <c r="C824" s="54"/>
      <c r="D824" s="61"/>
      <c r="E824" s="61"/>
      <c r="F824" s="61"/>
      <c r="G824" s="61"/>
      <c r="H824" s="61"/>
      <c r="I824" s="61"/>
      <c r="J824" s="61"/>
      <c r="K824" s="61"/>
      <c r="L824" s="61"/>
      <c r="M824" s="61"/>
      <c r="N824" s="61"/>
      <c r="O824" s="61"/>
      <c r="P824" s="61"/>
      <c r="Q824" s="61"/>
      <c r="R824" s="61"/>
      <c r="S824" s="61"/>
      <c r="T824" s="61"/>
      <c r="U824" s="61"/>
      <c r="V824" s="61"/>
      <c r="W824" s="61"/>
      <c r="X824" s="61"/>
      <c r="Y824" s="61"/>
      <c r="Z824" s="61"/>
      <c r="AA824" s="61"/>
      <c r="AB824" s="61"/>
      <c r="AC824" s="61"/>
      <c r="AD824" s="61"/>
      <c r="AE824" s="158"/>
      <c r="AF824" s="121"/>
      <c r="AG824" s="121"/>
      <c r="AH824" s="121"/>
      <c r="AI824" s="121"/>
      <c r="AJ824" s="121"/>
      <c r="AK824" s="123"/>
      <c r="AL824" s="123"/>
      <c r="AM824" s="123"/>
      <c r="AN824" s="123"/>
      <c r="AO824" s="123"/>
      <c r="AP824" s="123"/>
      <c r="AQ824" s="123"/>
      <c r="AR824" s="123"/>
      <c r="AS824" s="123"/>
      <c r="AT824" s="123"/>
      <c r="AU824" s="123"/>
      <c r="AV824" s="123"/>
      <c r="AW824" s="121"/>
      <c r="AX824" s="39"/>
    </row>
    <row r="825" spans="1:50" ht="25.5" customHeight="1">
      <c r="A825" s="100" t="s">
        <v>734</v>
      </c>
      <c r="B825" s="49" t="s">
        <v>735</v>
      </c>
      <c r="C825" s="54">
        <v>5206</v>
      </c>
      <c r="D825" s="61"/>
      <c r="E825" s="61"/>
      <c r="F825" s="61"/>
      <c r="G825" s="61"/>
      <c r="H825" s="61"/>
      <c r="I825" s="61"/>
      <c r="J825" s="61"/>
      <c r="K825" s="61"/>
      <c r="L825" s="61"/>
      <c r="M825" s="61"/>
      <c r="N825" s="61"/>
      <c r="O825" s="61"/>
      <c r="P825" s="61"/>
      <c r="Q825" s="61"/>
      <c r="R825" s="61"/>
      <c r="S825" s="61"/>
      <c r="T825" s="61"/>
      <c r="U825" s="61"/>
      <c r="V825" s="61"/>
      <c r="W825" s="61"/>
      <c r="X825" s="61"/>
      <c r="Y825" s="61"/>
      <c r="Z825" s="61"/>
      <c r="AA825" s="61"/>
      <c r="AB825" s="61"/>
      <c r="AC825" s="61"/>
      <c r="AD825" s="61"/>
      <c r="AE825" s="158"/>
      <c r="AF825" s="121">
        <f>SUM(AF826:AF828)</f>
        <v>0</v>
      </c>
      <c r="AG825" s="121">
        <f>SUM(AG826:AG828)</f>
        <v>0</v>
      </c>
      <c r="AH825" s="121">
        <f>SUM(AH826:AH828)</f>
        <v>0</v>
      </c>
      <c r="AI825" s="121">
        <f>SUM(AI826:AI828)</f>
        <v>0</v>
      </c>
      <c r="AJ825" s="121">
        <f>SUM(AJ826:AJ828)</f>
        <v>0</v>
      </c>
      <c r="AK825" s="123">
        <f>SUM(AK826:AK828)</f>
        <v>0</v>
      </c>
      <c r="AL825" s="123">
        <f>SUM(AL826:AL828)</f>
        <v>0</v>
      </c>
      <c r="AM825" s="123">
        <f>SUM(AM826:AM828)</f>
        <v>0</v>
      </c>
      <c r="AN825" s="123">
        <f>SUM(AN826:AN828)</f>
        <v>0</v>
      </c>
      <c r="AO825" s="123">
        <f>SUM(AO826:AO828)</f>
        <v>0</v>
      </c>
      <c r="AP825" s="123">
        <f>SUM(AP826:AP828)</f>
        <v>0</v>
      </c>
      <c r="AQ825" s="123">
        <f>SUM(AQ826:AQ828)</f>
        <v>0</v>
      </c>
      <c r="AR825" s="123">
        <f>SUM(AR826:AR828)</f>
        <v>0</v>
      </c>
      <c r="AS825" s="123">
        <f>SUM(AS826:AS828)</f>
        <v>0</v>
      </c>
      <c r="AT825" s="123">
        <f>SUM(AT826:AT828)</f>
        <v>0</v>
      </c>
      <c r="AU825" s="123">
        <f>SUM(AU826:AU828)</f>
        <v>0</v>
      </c>
      <c r="AV825" s="123">
        <f>SUM(AV826:AV828)</f>
        <v>0</v>
      </c>
      <c r="AW825" s="121">
        <f>SUM(AW826:AW828)</f>
        <v>0</v>
      </c>
      <c r="AX825" s="39"/>
    </row>
    <row r="826" spans="1:50" ht="12.75" customHeight="1">
      <c r="A826" s="100"/>
      <c r="B826" s="49"/>
      <c r="C826" s="54"/>
      <c r="D826" s="61"/>
      <c r="E826" s="61"/>
      <c r="F826" s="61"/>
      <c r="G826" s="61"/>
      <c r="H826" s="61"/>
      <c r="I826" s="61"/>
      <c r="J826" s="61"/>
      <c r="K826" s="61"/>
      <c r="L826" s="61"/>
      <c r="M826" s="61"/>
      <c r="N826" s="61"/>
      <c r="O826" s="61"/>
      <c r="P826" s="61"/>
      <c r="Q826" s="61"/>
      <c r="R826" s="61"/>
      <c r="S826" s="61"/>
      <c r="T826" s="61"/>
      <c r="U826" s="61"/>
      <c r="V826" s="61"/>
      <c r="W826" s="61"/>
      <c r="X826" s="61"/>
      <c r="Y826" s="61"/>
      <c r="Z826" s="61"/>
      <c r="AA826" s="61"/>
      <c r="AB826" s="61"/>
      <c r="AC826" s="61"/>
      <c r="AD826" s="61"/>
      <c r="AE826" s="158"/>
      <c r="AF826" s="121"/>
      <c r="AG826" s="121"/>
      <c r="AH826" s="121"/>
      <c r="AI826" s="121"/>
      <c r="AJ826" s="121"/>
      <c r="AK826" s="123"/>
      <c r="AL826" s="123"/>
      <c r="AM826" s="123"/>
      <c r="AN826" s="123"/>
      <c r="AO826" s="123"/>
      <c r="AP826" s="123"/>
      <c r="AQ826" s="123"/>
      <c r="AR826" s="123"/>
      <c r="AS826" s="123"/>
      <c r="AT826" s="123"/>
      <c r="AU826" s="123"/>
      <c r="AV826" s="123"/>
      <c r="AW826" s="121"/>
      <c r="AX826" s="39"/>
    </row>
    <row r="827" spans="1:50" ht="12.75" customHeight="1">
      <c r="A827" s="100"/>
      <c r="B827" s="49"/>
      <c r="C827" s="54"/>
      <c r="D827" s="61"/>
      <c r="E827" s="61"/>
      <c r="F827" s="61"/>
      <c r="G827" s="61"/>
      <c r="H827" s="61"/>
      <c r="I827" s="61"/>
      <c r="J827" s="61"/>
      <c r="K827" s="61"/>
      <c r="L827" s="61"/>
      <c r="M827" s="61"/>
      <c r="N827" s="61"/>
      <c r="O827" s="61"/>
      <c r="P827" s="61"/>
      <c r="Q827" s="61"/>
      <c r="R827" s="61"/>
      <c r="S827" s="61"/>
      <c r="T827" s="61"/>
      <c r="U827" s="61"/>
      <c r="V827" s="61"/>
      <c r="W827" s="61"/>
      <c r="X827" s="61"/>
      <c r="Y827" s="61"/>
      <c r="Z827" s="61"/>
      <c r="AA827" s="61"/>
      <c r="AB827" s="61"/>
      <c r="AC827" s="61"/>
      <c r="AD827" s="61"/>
      <c r="AE827" s="158"/>
      <c r="AF827" s="121"/>
      <c r="AG827" s="121"/>
      <c r="AH827" s="121"/>
      <c r="AI827" s="121"/>
      <c r="AJ827" s="121"/>
      <c r="AK827" s="123"/>
      <c r="AL827" s="123"/>
      <c r="AM827" s="123"/>
      <c r="AN827" s="123"/>
      <c r="AO827" s="123"/>
      <c r="AP827" s="123"/>
      <c r="AQ827" s="123"/>
      <c r="AR827" s="123"/>
      <c r="AS827" s="123"/>
      <c r="AT827" s="123"/>
      <c r="AU827" s="123"/>
      <c r="AV827" s="123"/>
      <c r="AW827" s="121"/>
      <c r="AX827" s="39"/>
    </row>
    <row r="828" spans="1:50" ht="12.75" customHeight="1">
      <c r="A828" s="100"/>
      <c r="B828" s="49"/>
      <c r="C828" s="54"/>
      <c r="D828" s="61"/>
      <c r="E828" s="61"/>
      <c r="F828" s="61"/>
      <c r="G828" s="61"/>
      <c r="H828" s="61"/>
      <c r="I828" s="61"/>
      <c r="J828" s="61"/>
      <c r="K828" s="61"/>
      <c r="L828" s="61"/>
      <c r="M828" s="61"/>
      <c r="N828" s="61"/>
      <c r="O828" s="61"/>
      <c r="P828" s="61"/>
      <c r="Q828" s="61"/>
      <c r="R828" s="61"/>
      <c r="S828" s="61"/>
      <c r="T828" s="61"/>
      <c r="U828" s="61"/>
      <c r="V828" s="61"/>
      <c r="W828" s="61"/>
      <c r="X828" s="61"/>
      <c r="Y828" s="61"/>
      <c r="Z828" s="61"/>
      <c r="AA828" s="61"/>
      <c r="AB828" s="61"/>
      <c r="AC828" s="61"/>
      <c r="AD828" s="61"/>
      <c r="AE828" s="158"/>
      <c r="AF828" s="121"/>
      <c r="AG828" s="121"/>
      <c r="AH828" s="121"/>
      <c r="AI828" s="121"/>
      <c r="AJ828" s="121"/>
      <c r="AK828" s="123"/>
      <c r="AL828" s="123"/>
      <c r="AM828" s="123"/>
      <c r="AN828" s="123"/>
      <c r="AO828" s="123"/>
      <c r="AP828" s="123"/>
      <c r="AQ828" s="123"/>
      <c r="AR828" s="123"/>
      <c r="AS828" s="123"/>
      <c r="AT828" s="123"/>
      <c r="AU828" s="123"/>
      <c r="AV828" s="123"/>
      <c r="AW828" s="121"/>
      <c r="AX828" s="39"/>
    </row>
    <row r="829" spans="1:50" ht="63.75" customHeight="1">
      <c r="A829" s="100" t="s">
        <v>736</v>
      </c>
      <c r="B829" s="49" t="s">
        <v>264</v>
      </c>
      <c r="C829" s="54">
        <v>5207</v>
      </c>
      <c r="D829" s="61"/>
      <c r="E829" s="61"/>
      <c r="F829" s="61"/>
      <c r="G829" s="61"/>
      <c r="H829" s="61"/>
      <c r="I829" s="61"/>
      <c r="J829" s="61"/>
      <c r="K829" s="61"/>
      <c r="L829" s="61"/>
      <c r="M829" s="61"/>
      <c r="N829" s="61"/>
      <c r="O829" s="61"/>
      <c r="P829" s="61"/>
      <c r="Q829" s="61"/>
      <c r="R829" s="61"/>
      <c r="S829" s="61"/>
      <c r="T829" s="61"/>
      <c r="U829" s="61"/>
      <c r="V829" s="61"/>
      <c r="W829" s="61"/>
      <c r="X829" s="61"/>
      <c r="Y829" s="61"/>
      <c r="Z829" s="61"/>
      <c r="AA829" s="61"/>
      <c r="AB829" s="61"/>
      <c r="AC829" s="61"/>
      <c r="AD829" s="61"/>
      <c r="AE829" s="158"/>
      <c r="AF829" s="121">
        <f>SUM(AF830)</f>
        <v>0</v>
      </c>
      <c r="AG829" s="121">
        <f>SUM(AG830)</f>
        <v>0</v>
      </c>
      <c r="AH829" s="121">
        <f>SUM(AH830)</f>
        <v>0</v>
      </c>
      <c r="AI829" s="121">
        <f>SUM(AI830)</f>
        <v>0</v>
      </c>
      <c r="AJ829" s="121">
        <f>SUM(AJ830)</f>
        <v>0</v>
      </c>
      <c r="AK829" s="123">
        <f>SUM(AK830)</f>
        <v>0</v>
      </c>
      <c r="AL829" s="123">
        <f>SUM(AL830)</f>
        <v>0</v>
      </c>
      <c r="AM829" s="123">
        <f>SUM(AM830)</f>
        <v>0</v>
      </c>
      <c r="AN829" s="123">
        <f>SUM(AN830)</f>
        <v>0</v>
      </c>
      <c r="AO829" s="123">
        <f>SUM(AO830)</f>
        <v>0</v>
      </c>
      <c r="AP829" s="123">
        <f>SUM(AP830)</f>
        <v>0</v>
      </c>
      <c r="AQ829" s="123">
        <f>SUM(AQ830)</f>
        <v>0</v>
      </c>
      <c r="AR829" s="123">
        <f>SUM(AR830)</f>
        <v>0</v>
      </c>
      <c r="AS829" s="123">
        <f>SUM(AS830)</f>
        <v>0</v>
      </c>
      <c r="AT829" s="123">
        <f>SUM(AT830)</f>
        <v>0</v>
      </c>
      <c r="AU829" s="123">
        <f>SUM(AU830)</f>
        <v>0</v>
      </c>
      <c r="AV829" s="123">
        <f>SUM(AV830)</f>
        <v>0</v>
      </c>
      <c r="AW829" s="121">
        <f>SUM(AW830)</f>
        <v>0</v>
      </c>
      <c r="AX829" s="39"/>
    </row>
    <row r="830" spans="1:50" ht="12.75" customHeight="1">
      <c r="A830" s="100"/>
      <c r="B830" s="49"/>
      <c r="C830" s="54"/>
      <c r="D830" s="61"/>
      <c r="E830" s="61"/>
      <c r="F830" s="61"/>
      <c r="G830" s="61"/>
      <c r="H830" s="61"/>
      <c r="I830" s="61"/>
      <c r="J830" s="61"/>
      <c r="K830" s="61"/>
      <c r="L830" s="61"/>
      <c r="M830" s="61"/>
      <c r="N830" s="61"/>
      <c r="O830" s="61"/>
      <c r="P830" s="61"/>
      <c r="Q830" s="61"/>
      <c r="R830" s="61"/>
      <c r="S830" s="61"/>
      <c r="T830" s="61"/>
      <c r="U830" s="61"/>
      <c r="V830" s="61"/>
      <c r="W830" s="61"/>
      <c r="X830" s="61"/>
      <c r="Y830" s="61"/>
      <c r="Z830" s="61"/>
      <c r="AA830" s="61"/>
      <c r="AB830" s="61"/>
      <c r="AC830" s="61"/>
      <c r="AD830" s="61"/>
      <c r="AE830" s="158"/>
      <c r="AF830" s="121"/>
      <c r="AG830" s="121"/>
      <c r="AH830" s="121"/>
      <c r="AI830" s="121"/>
      <c r="AJ830" s="121"/>
      <c r="AK830" s="123"/>
      <c r="AL830" s="123"/>
      <c r="AM830" s="123"/>
      <c r="AN830" s="123"/>
      <c r="AO830" s="123"/>
      <c r="AP830" s="123"/>
      <c r="AQ830" s="123"/>
      <c r="AR830" s="123"/>
      <c r="AS830" s="123"/>
      <c r="AT830" s="123"/>
      <c r="AU830" s="123"/>
      <c r="AV830" s="123"/>
      <c r="AW830" s="121"/>
      <c r="AX830" s="39"/>
    </row>
    <row r="831" spans="1:50" ht="24.75" customHeight="1">
      <c r="A831" s="100" t="s">
        <v>737</v>
      </c>
      <c r="B831" s="49" t="s">
        <v>738</v>
      </c>
      <c r="C831" s="54">
        <v>5208</v>
      </c>
      <c r="D831" s="61"/>
      <c r="E831" s="61"/>
      <c r="F831" s="61"/>
      <c r="G831" s="61"/>
      <c r="H831" s="61"/>
      <c r="I831" s="61"/>
      <c r="J831" s="61"/>
      <c r="K831" s="61"/>
      <c r="L831" s="61"/>
      <c r="M831" s="61"/>
      <c r="N831" s="61"/>
      <c r="O831" s="61"/>
      <c r="P831" s="61"/>
      <c r="Q831" s="61"/>
      <c r="R831" s="61"/>
      <c r="S831" s="61"/>
      <c r="T831" s="61"/>
      <c r="U831" s="61"/>
      <c r="V831" s="61"/>
      <c r="W831" s="61"/>
      <c r="X831" s="61"/>
      <c r="Y831" s="61"/>
      <c r="Z831" s="61"/>
      <c r="AA831" s="61"/>
      <c r="AB831" s="61"/>
      <c r="AC831" s="61"/>
      <c r="AD831" s="61"/>
      <c r="AE831" s="158"/>
      <c r="AF831" s="121">
        <f>SUM(AF832)</f>
        <v>0</v>
      </c>
      <c r="AG831" s="121">
        <f>SUM(AG832)</f>
        <v>0</v>
      </c>
      <c r="AH831" s="121">
        <f>SUM(AH832)</f>
        <v>0</v>
      </c>
      <c r="AI831" s="121">
        <f>SUM(AI832)</f>
        <v>0</v>
      </c>
      <c r="AJ831" s="121">
        <f>SUM(AJ832)</f>
        <v>0</v>
      </c>
      <c r="AK831" s="123">
        <f>SUM(AK832)</f>
        <v>0</v>
      </c>
      <c r="AL831" s="123">
        <f>SUM(AL832)</f>
        <v>0</v>
      </c>
      <c r="AM831" s="123">
        <f>SUM(AM832)</f>
        <v>0</v>
      </c>
      <c r="AN831" s="123">
        <f>SUM(AN832)</f>
        <v>0</v>
      </c>
      <c r="AO831" s="123">
        <f>SUM(AO832)</f>
        <v>0</v>
      </c>
      <c r="AP831" s="123">
        <f>SUM(AP832)</f>
        <v>0</v>
      </c>
      <c r="AQ831" s="123">
        <f>SUM(AQ832)</f>
        <v>0</v>
      </c>
      <c r="AR831" s="123">
        <f>SUM(AR832)</f>
        <v>0</v>
      </c>
      <c r="AS831" s="123">
        <f>SUM(AS832)</f>
        <v>0</v>
      </c>
      <c r="AT831" s="123">
        <f>SUM(AT832)</f>
        <v>0</v>
      </c>
      <c r="AU831" s="123">
        <f>SUM(AU832)</f>
        <v>0</v>
      </c>
      <c r="AV831" s="123">
        <f>SUM(AV832)</f>
        <v>0</v>
      </c>
      <c r="AW831" s="121">
        <f>SUM(AW832)</f>
        <v>0</v>
      </c>
      <c r="AX831" s="39"/>
    </row>
    <row r="832" spans="1:50" ht="12.75" customHeight="1">
      <c r="A832" s="100"/>
      <c r="B832" s="49"/>
      <c r="C832" s="54"/>
      <c r="D832" s="61"/>
      <c r="E832" s="61"/>
      <c r="F832" s="61"/>
      <c r="G832" s="61"/>
      <c r="H832" s="61"/>
      <c r="I832" s="61"/>
      <c r="J832" s="61"/>
      <c r="K832" s="61"/>
      <c r="L832" s="61"/>
      <c r="M832" s="61"/>
      <c r="N832" s="61"/>
      <c r="O832" s="61"/>
      <c r="P832" s="61"/>
      <c r="Q832" s="61"/>
      <c r="R832" s="61"/>
      <c r="S832" s="61"/>
      <c r="T832" s="61"/>
      <c r="U832" s="61"/>
      <c r="V832" s="61"/>
      <c r="W832" s="61"/>
      <c r="X832" s="61"/>
      <c r="Y832" s="61"/>
      <c r="Z832" s="61"/>
      <c r="AA832" s="61"/>
      <c r="AB832" s="61"/>
      <c r="AC832" s="61"/>
      <c r="AD832" s="61"/>
      <c r="AE832" s="158"/>
      <c r="AF832" s="121"/>
      <c r="AG832" s="121"/>
      <c r="AH832" s="121"/>
      <c r="AI832" s="121"/>
      <c r="AJ832" s="121"/>
      <c r="AK832" s="123"/>
      <c r="AL832" s="123"/>
      <c r="AM832" s="123"/>
      <c r="AN832" s="123"/>
      <c r="AO832" s="123"/>
      <c r="AP832" s="123"/>
      <c r="AQ832" s="123"/>
      <c r="AR832" s="123"/>
      <c r="AS832" s="123"/>
      <c r="AT832" s="123"/>
      <c r="AU832" s="123"/>
      <c r="AV832" s="123"/>
      <c r="AW832" s="121"/>
      <c r="AX832" s="39"/>
    </row>
    <row r="833" spans="1:50" ht="12.75" customHeight="1">
      <c r="A833" s="100" t="s">
        <v>739</v>
      </c>
      <c r="B833" s="49" t="s">
        <v>268</v>
      </c>
      <c r="C833" s="54">
        <v>5209</v>
      </c>
      <c r="D833" s="61"/>
      <c r="E833" s="61"/>
      <c r="F833" s="61"/>
      <c r="G833" s="61"/>
      <c r="H833" s="61"/>
      <c r="I833" s="61"/>
      <c r="J833" s="61"/>
      <c r="K833" s="61"/>
      <c r="L833" s="61"/>
      <c r="M833" s="61"/>
      <c r="N833" s="61"/>
      <c r="O833" s="61"/>
      <c r="P833" s="61"/>
      <c r="Q833" s="61"/>
      <c r="R833" s="61"/>
      <c r="S833" s="61"/>
      <c r="T833" s="61"/>
      <c r="U833" s="61"/>
      <c r="V833" s="61"/>
      <c r="W833" s="61"/>
      <c r="X833" s="61"/>
      <c r="Y833" s="61"/>
      <c r="Z833" s="61"/>
      <c r="AA833" s="61"/>
      <c r="AB833" s="61"/>
      <c r="AC833" s="61"/>
      <c r="AD833" s="61"/>
      <c r="AE833" s="158"/>
      <c r="AF833" s="121">
        <f>SUM(AF834)</f>
        <v>0</v>
      </c>
      <c r="AG833" s="121">
        <f>SUM(AG834)</f>
        <v>0</v>
      </c>
      <c r="AH833" s="121">
        <f>SUM(AH834)</f>
        <v>0</v>
      </c>
      <c r="AI833" s="121">
        <f>SUM(AI834)</f>
        <v>0</v>
      </c>
      <c r="AJ833" s="121">
        <f>SUM(AJ834)</f>
        <v>0</v>
      </c>
      <c r="AK833" s="123">
        <f>SUM(AK834)</f>
        <v>0</v>
      </c>
      <c r="AL833" s="123">
        <f>SUM(AL834)</f>
        <v>0</v>
      </c>
      <c r="AM833" s="123">
        <f>SUM(AM834)</f>
        <v>0</v>
      </c>
      <c r="AN833" s="123">
        <f>SUM(AN834)</f>
        <v>0</v>
      </c>
      <c r="AO833" s="123">
        <f>SUM(AO834)</f>
        <v>0</v>
      </c>
      <c r="AP833" s="123">
        <f>SUM(AP834)</f>
        <v>0</v>
      </c>
      <c r="AQ833" s="123">
        <f>SUM(AQ834)</f>
        <v>0</v>
      </c>
      <c r="AR833" s="123">
        <f>SUM(AR834)</f>
        <v>0</v>
      </c>
      <c r="AS833" s="123">
        <f>SUM(AS834)</f>
        <v>0</v>
      </c>
      <c r="AT833" s="123">
        <f>SUM(AT834)</f>
        <v>0</v>
      </c>
      <c r="AU833" s="123">
        <f>SUM(AU834)</f>
        <v>0</v>
      </c>
      <c r="AV833" s="123">
        <f>SUM(AV834)</f>
        <v>0</v>
      </c>
      <c r="AW833" s="121">
        <f>SUM(AW834)</f>
        <v>0</v>
      </c>
      <c r="AX833" s="39"/>
    </row>
    <row r="834" spans="1:50" ht="12.75" customHeight="1">
      <c r="A834" s="100"/>
      <c r="B834" s="49"/>
      <c r="C834" s="54"/>
      <c r="D834" s="61"/>
      <c r="E834" s="61"/>
      <c r="F834" s="61"/>
      <c r="G834" s="61"/>
      <c r="H834" s="61"/>
      <c r="I834" s="61"/>
      <c r="J834" s="61"/>
      <c r="K834" s="61"/>
      <c r="L834" s="61"/>
      <c r="M834" s="61"/>
      <c r="N834" s="61"/>
      <c r="O834" s="61"/>
      <c r="P834" s="61"/>
      <c r="Q834" s="61"/>
      <c r="R834" s="61"/>
      <c r="S834" s="61"/>
      <c r="T834" s="61"/>
      <c r="U834" s="61"/>
      <c r="V834" s="61"/>
      <c r="W834" s="61"/>
      <c r="X834" s="61"/>
      <c r="Y834" s="61"/>
      <c r="Z834" s="61"/>
      <c r="AA834" s="61"/>
      <c r="AB834" s="61"/>
      <c r="AC834" s="61"/>
      <c r="AD834" s="61"/>
      <c r="AE834" s="158"/>
      <c r="AF834" s="121"/>
      <c r="AG834" s="121"/>
      <c r="AH834" s="121"/>
      <c r="AI834" s="121"/>
      <c r="AJ834" s="121"/>
      <c r="AK834" s="123"/>
      <c r="AL834" s="123"/>
      <c r="AM834" s="123"/>
      <c r="AN834" s="123"/>
      <c r="AO834" s="123"/>
      <c r="AP834" s="123"/>
      <c r="AQ834" s="123"/>
      <c r="AR834" s="123"/>
      <c r="AS834" s="123"/>
      <c r="AT834" s="123"/>
      <c r="AU834" s="123"/>
      <c r="AV834" s="123"/>
      <c r="AW834" s="121"/>
      <c r="AX834" s="39"/>
    </row>
    <row r="835" spans="1:50" ht="12.75" customHeight="1">
      <c r="A835" s="100" t="s">
        <v>740</v>
      </c>
      <c r="B835" s="49" t="s">
        <v>270</v>
      </c>
      <c r="C835" s="54">
        <v>5210</v>
      </c>
      <c r="D835" s="61"/>
      <c r="E835" s="61"/>
      <c r="F835" s="61"/>
      <c r="G835" s="61"/>
      <c r="H835" s="61"/>
      <c r="I835" s="61"/>
      <c r="J835" s="61"/>
      <c r="K835" s="61"/>
      <c r="L835" s="61"/>
      <c r="M835" s="61"/>
      <c r="N835" s="61"/>
      <c r="O835" s="61"/>
      <c r="P835" s="61"/>
      <c r="Q835" s="61"/>
      <c r="R835" s="61"/>
      <c r="S835" s="61"/>
      <c r="T835" s="61"/>
      <c r="U835" s="61"/>
      <c r="V835" s="61"/>
      <c r="W835" s="61"/>
      <c r="X835" s="61"/>
      <c r="Y835" s="61"/>
      <c r="Z835" s="61"/>
      <c r="AA835" s="61"/>
      <c r="AB835" s="61"/>
      <c r="AC835" s="61"/>
      <c r="AD835" s="61"/>
      <c r="AE835" s="158"/>
      <c r="AF835" s="121">
        <f>SUM(AF836)</f>
        <v>0</v>
      </c>
      <c r="AG835" s="121">
        <f>SUM(AG836)</f>
        <v>0</v>
      </c>
      <c r="AH835" s="121">
        <f>SUM(AH836)</f>
        <v>0</v>
      </c>
      <c r="AI835" s="121">
        <f>SUM(AI836)</f>
        <v>0</v>
      </c>
      <c r="AJ835" s="121">
        <f>SUM(AJ836)</f>
        <v>0</v>
      </c>
      <c r="AK835" s="123">
        <f>SUM(AK836)</f>
        <v>0</v>
      </c>
      <c r="AL835" s="123">
        <f>SUM(AL836)</f>
        <v>0</v>
      </c>
      <c r="AM835" s="123">
        <f>SUM(AM836)</f>
        <v>0</v>
      </c>
      <c r="AN835" s="123">
        <f>SUM(AN836)</f>
        <v>0</v>
      </c>
      <c r="AO835" s="123">
        <f>SUM(AO836)</f>
        <v>0</v>
      </c>
      <c r="AP835" s="123">
        <f>SUM(AP836)</f>
        <v>0</v>
      </c>
      <c r="AQ835" s="123">
        <f>SUM(AQ836)</f>
        <v>0</v>
      </c>
      <c r="AR835" s="123">
        <f>SUM(AR836)</f>
        <v>0</v>
      </c>
      <c r="AS835" s="123">
        <f>SUM(AS836)</f>
        <v>0</v>
      </c>
      <c r="AT835" s="123">
        <f>SUM(AT836)</f>
        <v>0</v>
      </c>
      <c r="AU835" s="123">
        <f>SUM(AU836)</f>
        <v>0</v>
      </c>
      <c r="AV835" s="123">
        <f>SUM(AV836)</f>
        <v>0</v>
      </c>
      <c r="AW835" s="121">
        <f>SUM(AW836)</f>
        <v>0</v>
      </c>
      <c r="AX835" s="39"/>
    </row>
    <row r="836" spans="1:50" ht="12.75" customHeight="1">
      <c r="A836" s="100"/>
      <c r="B836" s="49"/>
      <c r="C836" s="54"/>
      <c r="D836" s="61"/>
      <c r="E836" s="61"/>
      <c r="F836" s="61"/>
      <c r="G836" s="61"/>
      <c r="H836" s="61"/>
      <c r="I836" s="61"/>
      <c r="J836" s="61"/>
      <c r="K836" s="61"/>
      <c r="L836" s="61"/>
      <c r="M836" s="61"/>
      <c r="N836" s="61"/>
      <c r="O836" s="61"/>
      <c r="P836" s="61"/>
      <c r="Q836" s="61"/>
      <c r="R836" s="61"/>
      <c r="S836" s="61"/>
      <c r="T836" s="61"/>
      <c r="U836" s="61"/>
      <c r="V836" s="61"/>
      <c r="W836" s="61"/>
      <c r="X836" s="61"/>
      <c r="Y836" s="61"/>
      <c r="Z836" s="61"/>
      <c r="AA836" s="61"/>
      <c r="AB836" s="61"/>
      <c r="AC836" s="61"/>
      <c r="AD836" s="61"/>
      <c r="AE836" s="158"/>
      <c r="AF836" s="121"/>
      <c r="AG836" s="121"/>
      <c r="AH836" s="121"/>
      <c r="AI836" s="121"/>
      <c r="AJ836" s="121"/>
      <c r="AK836" s="123"/>
      <c r="AL836" s="123"/>
      <c r="AM836" s="123"/>
      <c r="AN836" s="123"/>
      <c r="AO836" s="123"/>
      <c r="AP836" s="123"/>
      <c r="AQ836" s="123"/>
      <c r="AR836" s="123"/>
      <c r="AS836" s="123"/>
      <c r="AT836" s="123"/>
      <c r="AU836" s="123"/>
      <c r="AV836" s="123"/>
      <c r="AW836" s="121"/>
      <c r="AX836" s="39"/>
    </row>
    <row r="837" spans="1:50" ht="12.75" customHeight="1">
      <c r="A837" s="100" t="s">
        <v>741</v>
      </c>
      <c r="B837" s="49" t="s">
        <v>272</v>
      </c>
      <c r="C837" s="54">
        <v>5211</v>
      </c>
      <c r="D837" s="58" t="s">
        <v>561</v>
      </c>
      <c r="E837" s="58" t="s">
        <v>562</v>
      </c>
      <c r="F837" s="58" t="s">
        <v>563</v>
      </c>
      <c r="G837" s="61"/>
      <c r="H837" s="61"/>
      <c r="I837" s="61"/>
      <c r="J837" s="61"/>
      <c r="K837" s="61"/>
      <c r="L837" s="61"/>
      <c r="M837" s="61"/>
      <c r="N837" s="61"/>
      <c r="O837" s="61"/>
      <c r="P837" s="61"/>
      <c r="Q837" s="61"/>
      <c r="R837" s="61"/>
      <c r="S837" s="61"/>
      <c r="T837" s="61"/>
      <c r="U837" s="61"/>
      <c r="V837" s="61"/>
      <c r="W837" s="61"/>
      <c r="X837" s="58" t="s">
        <v>564</v>
      </c>
      <c r="Y837" s="58" t="s">
        <v>565</v>
      </c>
      <c r="Z837" s="58" t="s">
        <v>566</v>
      </c>
      <c r="AA837" s="61"/>
      <c r="AB837" s="61"/>
      <c r="AC837" s="61"/>
      <c r="AD837" s="61"/>
      <c r="AE837" s="158"/>
      <c r="AF837" s="121">
        <f>SUM(AF838:AF839)</f>
        <v>0</v>
      </c>
      <c r="AG837" s="121">
        <f>SUM(AG838:AG839)</f>
        <v>0</v>
      </c>
      <c r="AH837" s="121">
        <f>SUM(AH838:AH839)</f>
        <v>0</v>
      </c>
      <c r="AI837" s="121">
        <f>SUM(AI838:AI839)</f>
        <v>0</v>
      </c>
      <c r="AJ837" s="121">
        <f>SUM(AJ838:AJ839)</f>
        <v>0</v>
      </c>
      <c r="AK837" s="123">
        <f>SUM(AK838:AK839)</f>
        <v>0</v>
      </c>
      <c r="AL837" s="123">
        <f>SUM(AL838:AL839)</f>
        <v>0</v>
      </c>
      <c r="AM837" s="123">
        <f>SUM(AM838:AM839)</f>
        <v>0</v>
      </c>
      <c r="AN837" s="123">
        <f>SUM(AN838:AN839)</f>
        <v>0</v>
      </c>
      <c r="AO837" s="123">
        <f>SUM(AO838:AO839)</f>
        <v>0</v>
      </c>
      <c r="AP837" s="123">
        <f>SUM(AP838:AP839)</f>
        <v>0</v>
      </c>
      <c r="AQ837" s="123">
        <f>SUM(AQ838:AQ839)</f>
        <v>0</v>
      </c>
      <c r="AR837" s="123">
        <f>SUM(AR838:AR839)</f>
        <v>0</v>
      </c>
      <c r="AS837" s="123">
        <f>SUM(AS838:AS839)</f>
        <v>0</v>
      </c>
      <c r="AT837" s="123">
        <f>SUM(AT838:AT839)</f>
        <v>0</v>
      </c>
      <c r="AU837" s="123">
        <f>SUM(AU838:AU839)</f>
        <v>0</v>
      </c>
      <c r="AV837" s="123">
        <f>SUM(AV838:AV839)</f>
        <v>0</v>
      </c>
      <c r="AW837" s="121">
        <f>SUM(AW838:AW839)</f>
        <v>0</v>
      </c>
      <c r="AX837" s="39"/>
    </row>
    <row r="838" spans="1:50" ht="12.75" customHeight="1">
      <c r="A838" s="100"/>
      <c r="B838" s="49"/>
      <c r="C838" s="54"/>
      <c r="D838" s="61"/>
      <c r="E838" s="61"/>
      <c r="F838" s="61"/>
      <c r="G838" s="61"/>
      <c r="H838" s="61"/>
      <c r="I838" s="61"/>
      <c r="J838" s="61"/>
      <c r="K838" s="61"/>
      <c r="L838" s="61"/>
      <c r="M838" s="61"/>
      <c r="N838" s="61"/>
      <c r="O838" s="61"/>
      <c r="P838" s="61"/>
      <c r="Q838" s="61"/>
      <c r="R838" s="61"/>
      <c r="S838" s="61"/>
      <c r="T838" s="61"/>
      <c r="U838" s="61"/>
      <c r="V838" s="61"/>
      <c r="W838" s="61"/>
      <c r="X838" s="61"/>
      <c r="Y838" s="61"/>
      <c r="Z838" s="61"/>
      <c r="AA838" s="61"/>
      <c r="AB838" s="61"/>
      <c r="AC838" s="61"/>
      <c r="AD838" s="61"/>
      <c r="AE838" s="158" t="s">
        <v>279</v>
      </c>
      <c r="AF838" s="121"/>
      <c r="AG838" s="121"/>
      <c r="AH838" s="121"/>
      <c r="AI838" s="121"/>
      <c r="AJ838" s="121"/>
      <c r="AK838" s="123"/>
      <c r="AL838" s="123"/>
      <c r="AM838" s="123"/>
      <c r="AN838" s="123"/>
      <c r="AO838" s="123"/>
      <c r="AP838" s="123"/>
      <c r="AQ838" s="123"/>
      <c r="AR838" s="123"/>
      <c r="AS838" s="123"/>
      <c r="AT838" s="123"/>
      <c r="AU838" s="123"/>
      <c r="AV838" s="123"/>
      <c r="AW838" s="121"/>
      <c r="AX838" s="39"/>
    </row>
    <row r="839" spans="1:50" ht="12.75" customHeight="1">
      <c r="A839" s="100"/>
      <c r="B839" s="49"/>
      <c r="C839" s="54"/>
      <c r="D839" s="61"/>
      <c r="E839" s="61"/>
      <c r="F839" s="61"/>
      <c r="G839" s="61"/>
      <c r="H839" s="61"/>
      <c r="I839" s="61"/>
      <c r="J839" s="61"/>
      <c r="K839" s="61"/>
      <c r="L839" s="61"/>
      <c r="M839" s="61"/>
      <c r="N839" s="61"/>
      <c r="O839" s="61"/>
      <c r="P839" s="61"/>
      <c r="Q839" s="61"/>
      <c r="R839" s="61"/>
      <c r="S839" s="61"/>
      <c r="T839" s="61"/>
      <c r="U839" s="61"/>
      <c r="V839" s="61"/>
      <c r="W839" s="61"/>
      <c r="X839" s="61"/>
      <c r="Y839" s="61"/>
      <c r="Z839" s="61"/>
      <c r="AA839" s="61"/>
      <c r="AB839" s="61"/>
      <c r="AC839" s="61"/>
      <c r="AD839" s="61"/>
      <c r="AE839" s="158"/>
      <c r="AF839" s="121"/>
      <c r="AG839" s="121"/>
      <c r="AH839" s="121"/>
      <c r="AI839" s="121"/>
      <c r="AJ839" s="121"/>
      <c r="AK839" s="123"/>
      <c r="AL839" s="123"/>
      <c r="AM839" s="123"/>
      <c r="AN839" s="123"/>
      <c r="AO839" s="123"/>
      <c r="AP839" s="123"/>
      <c r="AQ839" s="123"/>
      <c r="AR839" s="123"/>
      <c r="AS839" s="123"/>
      <c r="AT839" s="123"/>
      <c r="AU839" s="123"/>
      <c r="AV839" s="123"/>
      <c r="AW839" s="121"/>
      <c r="AX839" s="39"/>
    </row>
    <row r="840" spans="1:50" ht="24.75" customHeight="1">
      <c r="A840" s="100" t="s">
        <v>742</v>
      </c>
      <c r="B840" s="49" t="s">
        <v>281</v>
      </c>
      <c r="C840" s="54">
        <v>5212</v>
      </c>
      <c r="D840" s="61"/>
      <c r="E840" s="61"/>
      <c r="F840" s="61"/>
      <c r="G840" s="61"/>
      <c r="H840" s="61"/>
      <c r="I840" s="61"/>
      <c r="J840" s="61"/>
      <c r="K840" s="61"/>
      <c r="L840" s="61"/>
      <c r="M840" s="61"/>
      <c r="N840" s="61"/>
      <c r="O840" s="61"/>
      <c r="P840" s="61"/>
      <c r="Q840" s="61"/>
      <c r="R840" s="61"/>
      <c r="S840" s="61"/>
      <c r="T840" s="61"/>
      <c r="U840" s="61"/>
      <c r="V840" s="61"/>
      <c r="W840" s="61"/>
      <c r="X840" s="61"/>
      <c r="Y840" s="61"/>
      <c r="Z840" s="61"/>
      <c r="AA840" s="61"/>
      <c r="AB840" s="61"/>
      <c r="AC840" s="61"/>
      <c r="AD840" s="61"/>
      <c r="AE840" s="158"/>
      <c r="AF840" s="121">
        <f>SUM(AF841)</f>
        <v>0</v>
      </c>
      <c r="AG840" s="121">
        <f>SUM(AG841)</f>
        <v>0</v>
      </c>
      <c r="AH840" s="121">
        <f>SUM(AH841)</f>
        <v>0</v>
      </c>
      <c r="AI840" s="121">
        <f>SUM(AI841)</f>
        <v>0</v>
      </c>
      <c r="AJ840" s="121">
        <f>SUM(AJ841)</f>
        <v>0</v>
      </c>
      <c r="AK840" s="123">
        <f>SUM(AK841)</f>
        <v>0</v>
      </c>
      <c r="AL840" s="123">
        <f>SUM(AL841)</f>
        <v>0</v>
      </c>
      <c r="AM840" s="123">
        <f>SUM(AM841)</f>
        <v>0</v>
      </c>
      <c r="AN840" s="123">
        <f>SUM(AN841)</f>
        <v>0</v>
      </c>
      <c r="AO840" s="123">
        <f>SUM(AO841)</f>
        <v>0</v>
      </c>
      <c r="AP840" s="123">
        <f>SUM(AP841)</f>
        <v>0</v>
      </c>
      <c r="AQ840" s="123">
        <f>SUM(AQ841)</f>
        <v>0</v>
      </c>
      <c r="AR840" s="123">
        <f>SUM(AR841)</f>
        <v>0</v>
      </c>
      <c r="AS840" s="123">
        <f>SUM(AS841)</f>
        <v>0</v>
      </c>
      <c r="AT840" s="123">
        <f>SUM(AT841)</f>
        <v>0</v>
      </c>
      <c r="AU840" s="123">
        <f>SUM(AU841)</f>
        <v>0</v>
      </c>
      <c r="AV840" s="123">
        <f>SUM(AV841)</f>
        <v>0</v>
      </c>
      <c r="AW840" s="121">
        <f>SUM(AW841)</f>
        <v>0</v>
      </c>
      <c r="AX840" s="39"/>
    </row>
    <row r="841" spans="1:50" ht="12.75" customHeight="1">
      <c r="A841" s="100"/>
      <c r="B841" s="49"/>
      <c r="C841" s="54"/>
      <c r="D841" s="61"/>
      <c r="E841" s="61"/>
      <c r="F841" s="61"/>
      <c r="G841" s="61"/>
      <c r="H841" s="61"/>
      <c r="I841" s="61"/>
      <c r="J841" s="61"/>
      <c r="K841" s="61"/>
      <c r="L841" s="61"/>
      <c r="M841" s="61"/>
      <c r="N841" s="61"/>
      <c r="O841" s="61"/>
      <c r="P841" s="61"/>
      <c r="Q841" s="61"/>
      <c r="R841" s="61"/>
      <c r="S841" s="61"/>
      <c r="T841" s="61"/>
      <c r="U841" s="61"/>
      <c r="V841" s="61"/>
      <c r="W841" s="61"/>
      <c r="X841" s="61"/>
      <c r="Y841" s="61"/>
      <c r="Z841" s="61"/>
      <c r="AA841" s="61"/>
      <c r="AB841" s="61"/>
      <c r="AC841" s="61"/>
      <c r="AD841" s="61"/>
      <c r="AE841" s="158"/>
      <c r="AF841" s="121"/>
      <c r="AG841" s="121"/>
      <c r="AH841" s="121"/>
      <c r="AI841" s="121"/>
      <c r="AJ841" s="121"/>
      <c r="AK841" s="123"/>
      <c r="AL841" s="123"/>
      <c r="AM841" s="123"/>
      <c r="AN841" s="123"/>
      <c r="AO841" s="123"/>
      <c r="AP841" s="123"/>
      <c r="AQ841" s="123"/>
      <c r="AR841" s="123"/>
      <c r="AS841" s="123"/>
      <c r="AT841" s="123"/>
      <c r="AU841" s="123"/>
      <c r="AV841" s="123"/>
      <c r="AW841" s="121"/>
      <c r="AX841" s="39"/>
    </row>
    <row r="842" spans="1:50" ht="25.5" customHeight="1">
      <c r="A842" s="100" t="s">
        <v>743</v>
      </c>
      <c r="B842" s="49" t="s">
        <v>283</v>
      </c>
      <c r="C842" s="54">
        <v>5213</v>
      </c>
      <c r="D842" s="61"/>
      <c r="E842" s="61"/>
      <c r="F842" s="61"/>
      <c r="G842" s="61"/>
      <c r="H842" s="61"/>
      <c r="I842" s="61"/>
      <c r="J842" s="61"/>
      <c r="K842" s="61"/>
      <c r="L842" s="61"/>
      <c r="M842" s="61"/>
      <c r="N842" s="61"/>
      <c r="O842" s="61"/>
      <c r="P842" s="61"/>
      <c r="Q842" s="61"/>
      <c r="R842" s="61"/>
      <c r="S842" s="61"/>
      <c r="T842" s="61"/>
      <c r="U842" s="61"/>
      <c r="V842" s="61"/>
      <c r="W842" s="61"/>
      <c r="X842" s="61"/>
      <c r="Y842" s="61"/>
      <c r="Z842" s="61"/>
      <c r="AA842" s="61"/>
      <c r="AB842" s="61"/>
      <c r="AC842" s="61"/>
      <c r="AD842" s="61"/>
      <c r="AE842" s="158"/>
      <c r="AF842" s="121">
        <f>SUM(AF843)</f>
        <v>0</v>
      </c>
      <c r="AG842" s="121">
        <f>SUM(AG843)</f>
        <v>0</v>
      </c>
      <c r="AH842" s="121">
        <f>SUM(AH843)</f>
        <v>0</v>
      </c>
      <c r="AI842" s="121">
        <f>SUM(AI843)</f>
        <v>0</v>
      </c>
      <c r="AJ842" s="121">
        <f>SUM(AJ843)</f>
        <v>0</v>
      </c>
      <c r="AK842" s="123">
        <f>SUM(AK843)</f>
        <v>0</v>
      </c>
      <c r="AL842" s="123">
        <f>SUM(AL843)</f>
        <v>0</v>
      </c>
      <c r="AM842" s="123">
        <f>SUM(AM843)</f>
        <v>0</v>
      </c>
      <c r="AN842" s="123">
        <f>SUM(AN843)</f>
        <v>0</v>
      </c>
      <c r="AO842" s="123">
        <f>SUM(AO843)</f>
        <v>0</v>
      </c>
      <c r="AP842" s="123">
        <f>SUM(AP843)</f>
        <v>0</v>
      </c>
      <c r="AQ842" s="123">
        <f>SUM(AQ843)</f>
        <v>0</v>
      </c>
      <c r="AR842" s="123">
        <f>SUM(AR843)</f>
        <v>0</v>
      </c>
      <c r="AS842" s="123">
        <f>SUM(AS843)</f>
        <v>0</v>
      </c>
      <c r="AT842" s="123">
        <f>SUM(AT843)</f>
        <v>0</v>
      </c>
      <c r="AU842" s="123">
        <f>SUM(AU843)</f>
        <v>0</v>
      </c>
      <c r="AV842" s="123">
        <f>SUM(AV843)</f>
        <v>0</v>
      </c>
      <c r="AW842" s="121">
        <f>SUM(AW843)</f>
        <v>0</v>
      </c>
      <c r="AX842" s="39"/>
    </row>
    <row r="843" spans="1:50" ht="12.75" customHeight="1">
      <c r="A843" s="100"/>
      <c r="B843" s="49"/>
      <c r="C843" s="54"/>
      <c r="D843" s="61"/>
      <c r="E843" s="61"/>
      <c r="F843" s="61"/>
      <c r="G843" s="61"/>
      <c r="H843" s="61"/>
      <c r="I843" s="61"/>
      <c r="J843" s="61"/>
      <c r="K843" s="61"/>
      <c r="L843" s="61"/>
      <c r="M843" s="61"/>
      <c r="N843" s="61"/>
      <c r="O843" s="61"/>
      <c r="P843" s="61"/>
      <c r="Q843" s="61"/>
      <c r="R843" s="61"/>
      <c r="S843" s="61"/>
      <c r="T843" s="61"/>
      <c r="U843" s="61"/>
      <c r="V843" s="61"/>
      <c r="W843" s="61"/>
      <c r="X843" s="61"/>
      <c r="Y843" s="61"/>
      <c r="Z843" s="61"/>
      <c r="AA843" s="61"/>
      <c r="AB843" s="61"/>
      <c r="AC843" s="61"/>
      <c r="AD843" s="61"/>
      <c r="AE843" s="158"/>
      <c r="AF843" s="121"/>
      <c r="AG843" s="121"/>
      <c r="AH843" s="121"/>
      <c r="AI843" s="121"/>
      <c r="AJ843" s="121"/>
      <c r="AK843" s="123"/>
      <c r="AL843" s="123"/>
      <c r="AM843" s="123"/>
      <c r="AN843" s="123"/>
      <c r="AO843" s="123"/>
      <c r="AP843" s="123"/>
      <c r="AQ843" s="123"/>
      <c r="AR843" s="123"/>
      <c r="AS843" s="123"/>
      <c r="AT843" s="123"/>
      <c r="AU843" s="123"/>
      <c r="AV843" s="123"/>
      <c r="AW843" s="121"/>
      <c r="AX843" s="39"/>
    </row>
    <row r="844" spans="1:50" ht="12.75" customHeight="1">
      <c r="A844" s="100" t="s">
        <v>744</v>
      </c>
      <c r="B844" s="49" t="s">
        <v>285</v>
      </c>
      <c r="C844" s="54">
        <v>5214</v>
      </c>
      <c r="D844" s="61"/>
      <c r="E844" s="61"/>
      <c r="F844" s="61"/>
      <c r="G844" s="61"/>
      <c r="H844" s="61"/>
      <c r="I844" s="61"/>
      <c r="J844" s="61"/>
      <c r="K844" s="61"/>
      <c r="L844" s="61"/>
      <c r="M844" s="61"/>
      <c r="N844" s="61"/>
      <c r="O844" s="61"/>
      <c r="P844" s="61"/>
      <c r="Q844" s="61"/>
      <c r="R844" s="61"/>
      <c r="S844" s="61"/>
      <c r="T844" s="61"/>
      <c r="U844" s="61"/>
      <c r="V844" s="61"/>
      <c r="W844" s="61"/>
      <c r="X844" s="61"/>
      <c r="Y844" s="61"/>
      <c r="Z844" s="61"/>
      <c r="AA844" s="61"/>
      <c r="AB844" s="61"/>
      <c r="AC844" s="61"/>
      <c r="AD844" s="61"/>
      <c r="AE844" s="158"/>
      <c r="AF844" s="121">
        <f>SUM(AF845)</f>
        <v>0</v>
      </c>
      <c r="AG844" s="121">
        <f>SUM(AG845)</f>
        <v>0</v>
      </c>
      <c r="AH844" s="121">
        <f>SUM(AH845)</f>
        <v>0</v>
      </c>
      <c r="AI844" s="121">
        <f>SUM(AI845)</f>
        <v>0</v>
      </c>
      <c r="AJ844" s="121">
        <f>SUM(AJ845)</f>
        <v>0</v>
      </c>
      <c r="AK844" s="123">
        <f>SUM(AK845)</f>
        <v>0</v>
      </c>
      <c r="AL844" s="123">
        <f>SUM(AL845)</f>
        <v>0</v>
      </c>
      <c r="AM844" s="123">
        <f>SUM(AM845)</f>
        <v>0</v>
      </c>
      <c r="AN844" s="123">
        <f>SUM(AN845)</f>
        <v>0</v>
      </c>
      <c r="AO844" s="123">
        <f>SUM(AO845)</f>
        <v>0</v>
      </c>
      <c r="AP844" s="123">
        <f>SUM(AP845)</f>
        <v>0</v>
      </c>
      <c r="AQ844" s="123">
        <f>SUM(AQ845)</f>
        <v>0</v>
      </c>
      <c r="AR844" s="123">
        <f>SUM(AR845)</f>
        <v>0</v>
      </c>
      <c r="AS844" s="123">
        <f>SUM(AS845)</f>
        <v>0</v>
      </c>
      <c r="AT844" s="123">
        <f>SUM(AT845)</f>
        <v>0</v>
      </c>
      <c r="AU844" s="123">
        <f>SUM(AU845)</f>
        <v>0</v>
      </c>
      <c r="AV844" s="123">
        <f>SUM(AV845)</f>
        <v>0</v>
      </c>
      <c r="AW844" s="121">
        <f>SUM(AW845)</f>
        <v>0</v>
      </c>
      <c r="AX844" s="39"/>
    </row>
    <row r="845" spans="1:50" ht="12.75" customHeight="1">
      <c r="A845" s="100"/>
      <c r="B845" s="49"/>
      <c r="C845" s="54"/>
      <c r="D845" s="61"/>
      <c r="E845" s="61"/>
      <c r="F845" s="61"/>
      <c r="G845" s="61"/>
      <c r="H845" s="61"/>
      <c r="I845" s="61"/>
      <c r="J845" s="61"/>
      <c r="K845" s="61"/>
      <c r="L845" s="61"/>
      <c r="M845" s="61"/>
      <c r="N845" s="61"/>
      <c r="O845" s="61"/>
      <c r="P845" s="61"/>
      <c r="Q845" s="61"/>
      <c r="R845" s="61"/>
      <c r="S845" s="61"/>
      <c r="T845" s="61"/>
      <c r="U845" s="61"/>
      <c r="V845" s="61"/>
      <c r="W845" s="61"/>
      <c r="X845" s="61"/>
      <c r="Y845" s="61"/>
      <c r="Z845" s="61"/>
      <c r="AA845" s="61"/>
      <c r="AB845" s="61"/>
      <c r="AC845" s="61"/>
      <c r="AD845" s="61"/>
      <c r="AE845" s="158"/>
      <c r="AF845" s="121"/>
      <c r="AG845" s="121"/>
      <c r="AH845" s="121"/>
      <c r="AI845" s="121"/>
      <c r="AJ845" s="121"/>
      <c r="AK845" s="123"/>
      <c r="AL845" s="123"/>
      <c r="AM845" s="123"/>
      <c r="AN845" s="123"/>
      <c r="AO845" s="123"/>
      <c r="AP845" s="123"/>
      <c r="AQ845" s="123"/>
      <c r="AR845" s="123"/>
      <c r="AS845" s="123"/>
      <c r="AT845" s="123"/>
      <c r="AU845" s="123"/>
      <c r="AV845" s="123"/>
      <c r="AW845" s="121"/>
      <c r="AX845" s="39"/>
    </row>
    <row r="846" spans="1:50" ht="12.75" customHeight="1">
      <c r="A846" s="100" t="s">
        <v>745</v>
      </c>
      <c r="B846" s="49" t="s">
        <v>289</v>
      </c>
      <c r="C846" s="54">
        <v>5215</v>
      </c>
      <c r="D846" s="61"/>
      <c r="E846" s="61"/>
      <c r="F846" s="61"/>
      <c r="G846" s="61"/>
      <c r="H846" s="61"/>
      <c r="I846" s="61"/>
      <c r="J846" s="61"/>
      <c r="K846" s="61"/>
      <c r="L846" s="61"/>
      <c r="M846" s="61"/>
      <c r="N846" s="61"/>
      <c r="O846" s="61"/>
      <c r="P846" s="61"/>
      <c r="Q846" s="61"/>
      <c r="R846" s="61"/>
      <c r="S846" s="61"/>
      <c r="T846" s="61"/>
      <c r="U846" s="61"/>
      <c r="V846" s="61"/>
      <c r="W846" s="61"/>
      <c r="X846" s="61"/>
      <c r="Y846" s="61"/>
      <c r="Z846" s="61"/>
      <c r="AA846" s="61"/>
      <c r="AB846" s="61"/>
      <c r="AC846" s="61"/>
      <c r="AD846" s="61"/>
      <c r="AE846" s="158"/>
      <c r="AF846" s="121">
        <f>SUM(AF847)</f>
        <v>0</v>
      </c>
      <c r="AG846" s="121">
        <f>SUM(AG847)</f>
        <v>0</v>
      </c>
      <c r="AH846" s="121">
        <f>SUM(AH847)</f>
        <v>0</v>
      </c>
      <c r="AI846" s="121">
        <f>SUM(AI847)</f>
        <v>0</v>
      </c>
      <c r="AJ846" s="121">
        <f>SUM(AJ847)</f>
        <v>0</v>
      </c>
      <c r="AK846" s="123">
        <f>SUM(AK847)</f>
        <v>0</v>
      </c>
      <c r="AL846" s="123">
        <f>SUM(AL847)</f>
        <v>0</v>
      </c>
      <c r="AM846" s="123">
        <f>SUM(AM847)</f>
        <v>0</v>
      </c>
      <c r="AN846" s="123">
        <f>SUM(AN847)</f>
        <v>0</v>
      </c>
      <c r="AO846" s="123">
        <f>SUM(AO847)</f>
        <v>0</v>
      </c>
      <c r="AP846" s="123">
        <f>SUM(AP847)</f>
        <v>0</v>
      </c>
      <c r="AQ846" s="123">
        <f>SUM(AQ847)</f>
        <v>0</v>
      </c>
      <c r="AR846" s="123">
        <f>SUM(AR847)</f>
        <v>0</v>
      </c>
      <c r="AS846" s="123">
        <f>SUM(AS847)</f>
        <v>0</v>
      </c>
      <c r="AT846" s="123">
        <f>SUM(AT847)</f>
        <v>0</v>
      </c>
      <c r="AU846" s="123">
        <f>SUM(AU847)</f>
        <v>0</v>
      </c>
      <c r="AV846" s="123">
        <f>SUM(AV847)</f>
        <v>0</v>
      </c>
      <c r="AW846" s="121">
        <f>SUM(AW847)</f>
        <v>0</v>
      </c>
      <c r="AX846" s="39"/>
    </row>
    <row r="847" spans="1:50" ht="12.75" customHeight="1">
      <c r="A847" s="100"/>
      <c r="B847" s="49"/>
      <c r="C847" s="54"/>
      <c r="D847" s="61"/>
      <c r="E847" s="61"/>
      <c r="F847" s="61"/>
      <c r="G847" s="61"/>
      <c r="H847" s="61"/>
      <c r="I847" s="61"/>
      <c r="J847" s="61"/>
      <c r="K847" s="61"/>
      <c r="L847" s="61"/>
      <c r="M847" s="61"/>
      <c r="N847" s="61"/>
      <c r="O847" s="61"/>
      <c r="P847" s="61"/>
      <c r="Q847" s="61"/>
      <c r="R847" s="61"/>
      <c r="S847" s="61"/>
      <c r="T847" s="61"/>
      <c r="U847" s="61"/>
      <c r="V847" s="61"/>
      <c r="W847" s="61"/>
      <c r="X847" s="61"/>
      <c r="Y847" s="61"/>
      <c r="Z847" s="61"/>
      <c r="AA847" s="61"/>
      <c r="AB847" s="61"/>
      <c r="AC847" s="61"/>
      <c r="AD847" s="61"/>
      <c r="AE847" s="158"/>
      <c r="AF847" s="121"/>
      <c r="AG847" s="121"/>
      <c r="AH847" s="121"/>
      <c r="AI847" s="121"/>
      <c r="AJ847" s="121"/>
      <c r="AK847" s="123"/>
      <c r="AL847" s="123"/>
      <c r="AM847" s="123"/>
      <c r="AN847" s="123"/>
      <c r="AO847" s="123"/>
      <c r="AP847" s="123"/>
      <c r="AQ847" s="123"/>
      <c r="AR847" s="123"/>
      <c r="AS847" s="123"/>
      <c r="AT847" s="123"/>
      <c r="AU847" s="123"/>
      <c r="AV847" s="123"/>
      <c r="AW847" s="121"/>
      <c r="AX847" s="39"/>
    </row>
    <row r="848" spans="1:50" ht="12.75" customHeight="1">
      <c r="A848" s="100" t="s">
        <v>746</v>
      </c>
      <c r="B848" s="49" t="s">
        <v>291</v>
      </c>
      <c r="C848" s="54">
        <v>5216</v>
      </c>
      <c r="D848" s="61"/>
      <c r="E848" s="61"/>
      <c r="F848" s="61"/>
      <c r="G848" s="61"/>
      <c r="H848" s="61"/>
      <c r="I848" s="61"/>
      <c r="J848" s="61"/>
      <c r="K848" s="61"/>
      <c r="L848" s="61"/>
      <c r="M848" s="61"/>
      <c r="N848" s="61"/>
      <c r="O848" s="61"/>
      <c r="P848" s="61"/>
      <c r="Q848" s="61"/>
      <c r="R848" s="61"/>
      <c r="S848" s="61"/>
      <c r="T848" s="61"/>
      <c r="U848" s="61"/>
      <c r="V848" s="61"/>
      <c r="W848" s="61"/>
      <c r="X848" s="61"/>
      <c r="Y848" s="61"/>
      <c r="Z848" s="61"/>
      <c r="AA848" s="61"/>
      <c r="AB848" s="61"/>
      <c r="AC848" s="61"/>
      <c r="AD848" s="61"/>
      <c r="AE848" s="158"/>
      <c r="AF848" s="121">
        <f>SUM(AF849)</f>
        <v>0</v>
      </c>
      <c r="AG848" s="121">
        <f>SUM(AG849)</f>
        <v>0</v>
      </c>
      <c r="AH848" s="121">
        <f>SUM(AH849)</f>
        <v>0</v>
      </c>
      <c r="AI848" s="121">
        <f>SUM(AI849)</f>
        <v>0</v>
      </c>
      <c r="AJ848" s="121">
        <f>SUM(AJ849)</f>
        <v>0</v>
      </c>
      <c r="AK848" s="123">
        <f>SUM(AK849)</f>
        <v>0</v>
      </c>
      <c r="AL848" s="123">
        <f>SUM(AL849)</f>
        <v>0</v>
      </c>
      <c r="AM848" s="123">
        <f>SUM(AM849)</f>
        <v>0</v>
      </c>
      <c r="AN848" s="123">
        <f>SUM(AN849)</f>
        <v>0</v>
      </c>
      <c r="AO848" s="123">
        <f>SUM(AO849)</f>
        <v>0</v>
      </c>
      <c r="AP848" s="123">
        <f>SUM(AP849)</f>
        <v>0</v>
      </c>
      <c r="AQ848" s="123">
        <f>SUM(AQ849)</f>
        <v>0</v>
      </c>
      <c r="AR848" s="123">
        <f>SUM(AR849)</f>
        <v>0</v>
      </c>
      <c r="AS848" s="123">
        <f>SUM(AS849)</f>
        <v>0</v>
      </c>
      <c r="AT848" s="123">
        <f>SUM(AT849)</f>
        <v>0</v>
      </c>
      <c r="AU848" s="123">
        <f>SUM(AU849)</f>
        <v>0</v>
      </c>
      <c r="AV848" s="123">
        <f>SUM(AV849)</f>
        <v>0</v>
      </c>
      <c r="AW848" s="121">
        <f>SUM(AW849)</f>
        <v>0</v>
      </c>
      <c r="AX848" s="39"/>
    </row>
    <row r="849" spans="1:50" ht="12.75" customHeight="1">
      <c r="A849" s="100"/>
      <c r="B849" s="49"/>
      <c r="C849" s="54"/>
      <c r="D849" s="61"/>
      <c r="E849" s="61"/>
      <c r="F849" s="61"/>
      <c r="G849" s="61"/>
      <c r="H849" s="61"/>
      <c r="I849" s="61"/>
      <c r="J849" s="61"/>
      <c r="K849" s="61"/>
      <c r="L849" s="61"/>
      <c r="M849" s="61"/>
      <c r="N849" s="61"/>
      <c r="O849" s="61"/>
      <c r="P849" s="61"/>
      <c r="Q849" s="61"/>
      <c r="R849" s="61"/>
      <c r="S849" s="61"/>
      <c r="T849" s="61"/>
      <c r="U849" s="61"/>
      <c r="V849" s="61"/>
      <c r="W849" s="61"/>
      <c r="X849" s="61"/>
      <c r="Y849" s="61"/>
      <c r="Z849" s="61"/>
      <c r="AA849" s="61"/>
      <c r="AB849" s="61"/>
      <c r="AC849" s="61"/>
      <c r="AD849" s="61"/>
      <c r="AE849" s="158"/>
      <c r="AF849" s="121"/>
      <c r="AG849" s="121"/>
      <c r="AH849" s="121"/>
      <c r="AI849" s="121"/>
      <c r="AJ849" s="121"/>
      <c r="AK849" s="123"/>
      <c r="AL849" s="123"/>
      <c r="AM849" s="123"/>
      <c r="AN849" s="123"/>
      <c r="AO849" s="123"/>
      <c r="AP849" s="123"/>
      <c r="AQ849" s="123"/>
      <c r="AR849" s="123"/>
      <c r="AS849" s="123"/>
      <c r="AT849" s="123"/>
      <c r="AU849" s="123"/>
      <c r="AV849" s="123"/>
      <c r="AW849" s="121"/>
      <c r="AX849" s="39"/>
    </row>
    <row r="850" spans="1:50" ht="12.75" customHeight="1">
      <c r="A850" s="100" t="s">
        <v>747</v>
      </c>
      <c r="B850" s="49" t="s">
        <v>295</v>
      </c>
      <c r="C850" s="54">
        <v>5217</v>
      </c>
      <c r="D850" s="61"/>
      <c r="E850" s="61"/>
      <c r="F850" s="61"/>
      <c r="G850" s="61"/>
      <c r="H850" s="61"/>
      <c r="I850" s="61"/>
      <c r="J850" s="61"/>
      <c r="K850" s="61"/>
      <c r="L850" s="61"/>
      <c r="M850" s="61"/>
      <c r="N850" s="61"/>
      <c r="O850" s="61"/>
      <c r="P850" s="61"/>
      <c r="Q850" s="61"/>
      <c r="R850" s="61"/>
      <c r="S850" s="61"/>
      <c r="T850" s="61"/>
      <c r="U850" s="61"/>
      <c r="V850" s="61"/>
      <c r="W850" s="61"/>
      <c r="X850" s="61"/>
      <c r="Y850" s="61"/>
      <c r="Z850" s="61"/>
      <c r="AA850" s="81"/>
      <c r="AB850" s="61"/>
      <c r="AC850" s="61"/>
      <c r="AD850" s="61"/>
      <c r="AE850" s="158"/>
      <c r="AF850" s="121">
        <f>SUM(AF851)</f>
        <v>0</v>
      </c>
      <c r="AG850" s="121">
        <f>SUM(AG851)</f>
        <v>0</v>
      </c>
      <c r="AH850" s="121">
        <f>SUM(AH851)</f>
        <v>0</v>
      </c>
      <c r="AI850" s="121">
        <f>SUM(AI851)</f>
        <v>0</v>
      </c>
      <c r="AJ850" s="121">
        <f>SUM(AJ851)</f>
        <v>0</v>
      </c>
      <c r="AK850" s="123">
        <f>SUM(AK851)</f>
        <v>0</v>
      </c>
      <c r="AL850" s="123">
        <f>SUM(AL851)</f>
        <v>0</v>
      </c>
      <c r="AM850" s="123">
        <f>SUM(AM851)</f>
        <v>0</v>
      </c>
      <c r="AN850" s="123">
        <f>SUM(AN851)</f>
        <v>0</v>
      </c>
      <c r="AO850" s="123">
        <f>SUM(AO851)</f>
        <v>0</v>
      </c>
      <c r="AP850" s="123">
        <f>SUM(AP851)</f>
        <v>0</v>
      </c>
      <c r="AQ850" s="123">
        <f>SUM(AQ851)</f>
        <v>0</v>
      </c>
      <c r="AR850" s="123">
        <f>SUM(AR851)</f>
        <v>0</v>
      </c>
      <c r="AS850" s="123">
        <f>SUM(AS851)</f>
        <v>0</v>
      </c>
      <c r="AT850" s="123">
        <f>SUM(AT851)</f>
        <v>0</v>
      </c>
      <c r="AU850" s="123">
        <f>SUM(AU851)</f>
        <v>0</v>
      </c>
      <c r="AV850" s="123">
        <f>SUM(AV851)</f>
        <v>0</v>
      </c>
      <c r="AW850" s="121">
        <f>SUM(AW851)</f>
        <v>0</v>
      </c>
      <c r="AX850" s="39"/>
    </row>
    <row r="851" spans="1:50" ht="12.75" customHeight="1">
      <c r="A851" s="100"/>
      <c r="B851" s="49"/>
      <c r="C851" s="54"/>
      <c r="D851" s="61"/>
      <c r="E851" s="61"/>
      <c r="F851" s="61"/>
      <c r="G851" s="61"/>
      <c r="H851" s="61"/>
      <c r="I851" s="61"/>
      <c r="J851" s="61"/>
      <c r="K851" s="61"/>
      <c r="L851" s="61"/>
      <c r="M851" s="61"/>
      <c r="N851" s="61"/>
      <c r="O851" s="61"/>
      <c r="P851" s="61"/>
      <c r="Q851" s="61"/>
      <c r="R851" s="61"/>
      <c r="S851" s="61"/>
      <c r="T851" s="61"/>
      <c r="U851" s="61"/>
      <c r="V851" s="61"/>
      <c r="W851" s="61"/>
      <c r="X851" s="61"/>
      <c r="Y851" s="61"/>
      <c r="Z851" s="61"/>
      <c r="AA851" s="81"/>
      <c r="AB851" s="61"/>
      <c r="AC851" s="61"/>
      <c r="AD851" s="61"/>
      <c r="AE851" s="158"/>
      <c r="AF851" s="121"/>
      <c r="AG851" s="121"/>
      <c r="AH851" s="121"/>
      <c r="AI851" s="121"/>
      <c r="AJ851" s="121"/>
      <c r="AK851" s="123"/>
      <c r="AL851" s="123"/>
      <c r="AM851" s="123"/>
      <c r="AN851" s="123"/>
      <c r="AO851" s="123"/>
      <c r="AP851" s="123"/>
      <c r="AQ851" s="123"/>
      <c r="AR851" s="123"/>
      <c r="AS851" s="123"/>
      <c r="AT851" s="123"/>
      <c r="AU851" s="123"/>
      <c r="AV851" s="123"/>
      <c r="AW851" s="121"/>
      <c r="AX851" s="39"/>
    </row>
    <row r="852" spans="1:50" ht="12.75" customHeight="1">
      <c r="A852" s="100" t="s">
        <v>748</v>
      </c>
      <c r="B852" s="81" t="s">
        <v>297</v>
      </c>
      <c r="C852" s="50">
        <v>5218</v>
      </c>
      <c r="D852" s="58" t="s">
        <v>151</v>
      </c>
      <c r="E852" s="58" t="s">
        <v>200</v>
      </c>
      <c r="F852" s="58" t="s">
        <v>201</v>
      </c>
      <c r="G852" s="61"/>
      <c r="H852" s="61"/>
      <c r="I852" s="61"/>
      <c r="J852" s="61"/>
      <c r="K852" s="61"/>
      <c r="L852" s="61"/>
      <c r="M852" s="61"/>
      <c r="N852" s="61"/>
      <c r="O852" s="61"/>
      <c r="P852" s="61"/>
      <c r="Q852" s="61"/>
      <c r="R852" s="61"/>
      <c r="S852" s="61"/>
      <c r="T852" s="61"/>
      <c r="U852" s="61"/>
      <c r="V852" s="61"/>
      <c r="W852" s="61"/>
      <c r="X852" s="61"/>
      <c r="Y852" s="61"/>
      <c r="Z852" s="61"/>
      <c r="AA852" s="81"/>
      <c r="AB852" s="61"/>
      <c r="AC852" s="61"/>
      <c r="AD852" s="61"/>
      <c r="AE852" s="158"/>
      <c r="AF852" s="121">
        <f>SUM(AF853)</f>
        <v>0</v>
      </c>
      <c r="AG852" s="121">
        <f>SUM(AG853)</f>
        <v>0</v>
      </c>
      <c r="AH852" s="121">
        <f>SUM(AH853)</f>
        <v>0</v>
      </c>
      <c r="AI852" s="121">
        <f>SUM(AI853)</f>
        <v>0</v>
      </c>
      <c r="AJ852" s="121">
        <f>SUM(AJ853)</f>
        <v>0</v>
      </c>
      <c r="AK852" s="123">
        <f>SUM(AK853)</f>
        <v>0</v>
      </c>
      <c r="AL852" s="123">
        <f>SUM(AL853)</f>
        <v>0</v>
      </c>
      <c r="AM852" s="123">
        <f>SUM(AM853)</f>
        <v>0</v>
      </c>
      <c r="AN852" s="123">
        <f>SUM(AN853)</f>
        <v>0</v>
      </c>
      <c r="AO852" s="123">
        <f>SUM(AO853)</f>
        <v>0</v>
      </c>
      <c r="AP852" s="123">
        <f>SUM(AP853)</f>
        <v>0</v>
      </c>
      <c r="AQ852" s="123">
        <f>SUM(AQ853)</f>
        <v>0</v>
      </c>
      <c r="AR852" s="123">
        <f>SUM(AR853)</f>
        <v>0</v>
      </c>
      <c r="AS852" s="123">
        <f>SUM(AS853)</f>
        <v>0</v>
      </c>
      <c r="AT852" s="123">
        <f>SUM(AT853)</f>
        <v>0</v>
      </c>
      <c r="AU852" s="123">
        <f>SUM(AU853)</f>
        <v>0</v>
      </c>
      <c r="AV852" s="123">
        <f>SUM(AV853)</f>
        <v>0</v>
      </c>
      <c r="AW852" s="121">
        <f>SUM(AW853)</f>
        <v>0</v>
      </c>
      <c r="AX852" s="39"/>
    </row>
    <row r="853" spans="1:50" ht="12.75" customHeight="1">
      <c r="A853" s="100"/>
      <c r="B853" s="81"/>
      <c r="C853" s="50"/>
      <c r="D853" s="61"/>
      <c r="E853" s="61"/>
      <c r="F853" s="61"/>
      <c r="G853" s="61"/>
      <c r="H853" s="61"/>
      <c r="I853" s="61"/>
      <c r="J853" s="61"/>
      <c r="K853" s="61"/>
      <c r="L853" s="61"/>
      <c r="M853" s="61"/>
      <c r="N853" s="61"/>
      <c r="O853" s="61"/>
      <c r="P853" s="61"/>
      <c r="Q853" s="61"/>
      <c r="R853" s="61"/>
      <c r="S853" s="61"/>
      <c r="T853" s="61"/>
      <c r="U853" s="61"/>
      <c r="V853" s="61"/>
      <c r="W853" s="61"/>
      <c r="X853" s="61"/>
      <c r="Y853" s="61"/>
      <c r="Z853" s="61"/>
      <c r="AA853" s="81"/>
      <c r="AB853" s="61"/>
      <c r="AC853" s="61"/>
      <c r="AD853" s="61"/>
      <c r="AE853" s="158" t="s">
        <v>298</v>
      </c>
      <c r="AF853" s="121"/>
      <c r="AG853" s="121"/>
      <c r="AH853" s="121"/>
      <c r="AI853" s="121"/>
      <c r="AJ853" s="121"/>
      <c r="AK853" s="123"/>
      <c r="AL853" s="123"/>
      <c r="AM853" s="123"/>
      <c r="AN853" s="123"/>
      <c r="AO853" s="123"/>
      <c r="AP853" s="123"/>
      <c r="AQ853" s="123"/>
      <c r="AR853" s="123"/>
      <c r="AS853" s="123"/>
      <c r="AT853" s="123"/>
      <c r="AU853" s="123"/>
      <c r="AV853" s="123"/>
      <c r="AW853" s="121"/>
      <c r="AX853" s="39"/>
    </row>
    <row r="854" spans="1:50" ht="12.75" customHeight="1">
      <c r="A854" s="100" t="s">
        <v>749</v>
      </c>
      <c r="B854" s="81" t="s">
        <v>300</v>
      </c>
      <c r="C854" s="50">
        <v>5219</v>
      </c>
      <c r="D854" s="58" t="s">
        <v>199</v>
      </c>
      <c r="E854" s="58" t="s">
        <v>200</v>
      </c>
      <c r="F854" s="61"/>
      <c r="G854" s="61"/>
      <c r="H854" s="61"/>
      <c r="I854" s="61"/>
      <c r="J854" s="61"/>
      <c r="K854" s="61"/>
      <c r="L854" s="61"/>
      <c r="M854" s="61"/>
      <c r="N854" s="61"/>
      <c r="O854" s="61"/>
      <c r="P854" s="61"/>
      <c r="Q854" s="61"/>
      <c r="R854" s="61"/>
      <c r="S854" s="61"/>
      <c r="T854" s="61"/>
      <c r="U854" s="61"/>
      <c r="V854" s="61"/>
      <c r="W854" s="61"/>
      <c r="X854" s="61"/>
      <c r="Y854" s="61"/>
      <c r="Z854" s="61"/>
      <c r="AA854" s="81"/>
      <c r="AB854" s="61"/>
      <c r="AC854" s="61"/>
      <c r="AD854" s="61"/>
      <c r="AE854" s="158"/>
      <c r="AF854" s="55">
        <f>SUM(AF855)</f>
        <v>0</v>
      </c>
      <c r="AG854" s="55">
        <f>SUM(AG855)</f>
        <v>0</v>
      </c>
      <c r="AH854" s="55">
        <f>SUM(AH855)</f>
        <v>0</v>
      </c>
      <c r="AI854" s="55">
        <f>SUM(AI855)</f>
        <v>0</v>
      </c>
      <c r="AJ854" s="55">
        <f>SUM(AJ855)</f>
        <v>0</v>
      </c>
      <c r="AK854" s="56">
        <f>SUM(AK855)</f>
        <v>0</v>
      </c>
      <c r="AL854" s="56">
        <f>SUM(AL855)</f>
        <v>0</v>
      </c>
      <c r="AM854" s="56">
        <f>SUM(AM855)</f>
        <v>0</v>
      </c>
      <c r="AN854" s="56">
        <f>SUM(AN855)</f>
        <v>0</v>
      </c>
      <c r="AO854" s="56">
        <f>SUM(AO855)</f>
        <v>0</v>
      </c>
      <c r="AP854" s="56">
        <f>SUM(AP855)</f>
        <v>0</v>
      </c>
      <c r="AQ854" s="56">
        <f>SUM(AQ855)</f>
        <v>0</v>
      </c>
      <c r="AR854" s="56">
        <f>SUM(AR855)</f>
        <v>0</v>
      </c>
      <c r="AS854" s="56">
        <f>SUM(AS855)</f>
        <v>0</v>
      </c>
      <c r="AT854" s="56">
        <f>SUM(AT855)</f>
        <v>0</v>
      </c>
      <c r="AU854" s="56">
        <f>SUM(AU855)</f>
        <v>0</v>
      </c>
      <c r="AV854" s="56">
        <f>SUM(AV855)</f>
        <v>0</v>
      </c>
      <c r="AW854" s="55">
        <f>SUM(AW855)</f>
        <v>0</v>
      </c>
      <c r="AX854" s="39"/>
    </row>
    <row r="855" spans="1:50" ht="12.75" customHeight="1">
      <c r="A855" s="100"/>
      <c r="B855" s="81"/>
      <c r="C855" s="50"/>
      <c r="D855" s="61"/>
      <c r="E855" s="61"/>
      <c r="F855" s="61"/>
      <c r="G855" s="61"/>
      <c r="H855" s="61"/>
      <c r="I855" s="61"/>
      <c r="J855" s="61"/>
      <c r="K855" s="61"/>
      <c r="L855" s="61"/>
      <c r="M855" s="61"/>
      <c r="N855" s="61"/>
      <c r="O855" s="61"/>
      <c r="P855" s="61"/>
      <c r="Q855" s="61"/>
      <c r="R855" s="61"/>
      <c r="S855" s="61"/>
      <c r="T855" s="61"/>
      <c r="U855" s="61"/>
      <c r="V855" s="61"/>
      <c r="W855" s="61"/>
      <c r="X855" s="61"/>
      <c r="Y855" s="61"/>
      <c r="Z855" s="61"/>
      <c r="AA855" s="81"/>
      <c r="AB855" s="61"/>
      <c r="AC855" s="61"/>
      <c r="AD855" s="61"/>
      <c r="AE855" s="158" t="s">
        <v>304</v>
      </c>
      <c r="AF855" s="121"/>
      <c r="AG855" s="121"/>
      <c r="AH855" s="121"/>
      <c r="AI855" s="121"/>
      <c r="AJ855" s="121"/>
      <c r="AK855" s="123"/>
      <c r="AL855" s="123"/>
      <c r="AM855" s="123"/>
      <c r="AN855" s="123"/>
      <c r="AO855" s="123"/>
      <c r="AP855" s="123"/>
      <c r="AQ855" s="123"/>
      <c r="AR855" s="123"/>
      <c r="AS855" s="123"/>
      <c r="AT855" s="123"/>
      <c r="AU855" s="123"/>
      <c r="AV855" s="123"/>
      <c r="AW855" s="121"/>
      <c r="AX855" s="39"/>
    </row>
    <row r="856" spans="1:50" ht="12.75" customHeight="1">
      <c r="A856" s="100" t="s">
        <v>750</v>
      </c>
      <c r="B856" s="81" t="s">
        <v>306</v>
      </c>
      <c r="C856" s="50">
        <v>5220</v>
      </c>
      <c r="D856" s="58" t="s">
        <v>151</v>
      </c>
      <c r="E856" s="58" t="s">
        <v>200</v>
      </c>
      <c r="F856" s="58" t="s">
        <v>201</v>
      </c>
      <c r="G856" s="61"/>
      <c r="H856" s="61"/>
      <c r="I856" s="61"/>
      <c r="J856" s="61"/>
      <c r="K856" s="61"/>
      <c r="L856" s="61"/>
      <c r="M856" s="61"/>
      <c r="N856" s="61"/>
      <c r="O856" s="61"/>
      <c r="P856" s="61"/>
      <c r="Q856" s="61"/>
      <c r="R856" s="61"/>
      <c r="S856" s="61"/>
      <c r="T856" s="61"/>
      <c r="U856" s="61"/>
      <c r="V856" s="61"/>
      <c r="W856" s="61"/>
      <c r="X856" s="61"/>
      <c r="Y856" s="61"/>
      <c r="Z856" s="61"/>
      <c r="AA856" s="81"/>
      <c r="AB856" s="61"/>
      <c r="AC856" s="61"/>
      <c r="AD856" s="61"/>
      <c r="AE856" s="158"/>
      <c r="AF856" s="121">
        <f>SUM(AF857:AF858)</f>
        <v>0</v>
      </c>
      <c r="AG856" s="121">
        <f>SUM(AG857:AG858)</f>
        <v>0</v>
      </c>
      <c r="AH856" s="121">
        <f>SUM(AH857:AH858)</f>
        <v>0</v>
      </c>
      <c r="AI856" s="121">
        <f>SUM(AI857:AI858)</f>
        <v>0</v>
      </c>
      <c r="AJ856" s="121">
        <f>SUM(AJ857:AJ858)</f>
        <v>0</v>
      </c>
      <c r="AK856" s="123">
        <f>SUM(AK857:AK858)</f>
        <v>0</v>
      </c>
      <c r="AL856" s="123">
        <f>SUM(AL857:AL858)</f>
        <v>0</v>
      </c>
      <c r="AM856" s="123">
        <f>SUM(AM857:AM858)</f>
        <v>0</v>
      </c>
      <c r="AN856" s="123">
        <f>SUM(AN857:AN858)</f>
        <v>0</v>
      </c>
      <c r="AO856" s="123">
        <f>SUM(AO857:AO858)</f>
        <v>0</v>
      </c>
      <c r="AP856" s="123">
        <f>SUM(AP857:AP858)</f>
        <v>0</v>
      </c>
      <c r="AQ856" s="123">
        <f>SUM(AQ857:AQ858)</f>
        <v>0</v>
      </c>
      <c r="AR856" s="123">
        <f>SUM(AR857:AR858)</f>
        <v>0</v>
      </c>
      <c r="AS856" s="123">
        <f>SUM(AS857:AS858)</f>
        <v>0</v>
      </c>
      <c r="AT856" s="123">
        <f>SUM(AT857:AT858)</f>
        <v>0</v>
      </c>
      <c r="AU856" s="123">
        <f>SUM(AU857:AU858)</f>
        <v>0</v>
      </c>
      <c r="AV856" s="123">
        <f>SUM(AV857:AV858)</f>
        <v>0</v>
      </c>
      <c r="AW856" s="121">
        <f>SUM(AW857:AW858)</f>
        <v>0</v>
      </c>
      <c r="AX856" s="39"/>
    </row>
    <row r="857" spans="1:50" ht="12.75" customHeight="1">
      <c r="A857" s="100"/>
      <c r="B857" s="81"/>
      <c r="C857" s="50"/>
      <c r="D857" s="61"/>
      <c r="E857" s="61"/>
      <c r="F857" s="61"/>
      <c r="G857" s="61"/>
      <c r="H857" s="61"/>
      <c r="I857" s="61"/>
      <c r="J857" s="61"/>
      <c r="K857" s="61"/>
      <c r="L857" s="61"/>
      <c r="M857" s="61"/>
      <c r="N857" s="61"/>
      <c r="O857" s="61"/>
      <c r="P857" s="61"/>
      <c r="Q857" s="61"/>
      <c r="R857" s="61"/>
      <c r="S857" s="61"/>
      <c r="T857" s="61"/>
      <c r="U857" s="61"/>
      <c r="V857" s="61"/>
      <c r="W857" s="61"/>
      <c r="X857" s="61"/>
      <c r="Y857" s="61"/>
      <c r="Z857" s="61"/>
      <c r="AA857" s="81"/>
      <c r="AB857" s="61"/>
      <c r="AC857" s="61"/>
      <c r="AD857" s="61"/>
      <c r="AE857" s="158"/>
      <c r="AF857" s="121"/>
      <c r="AG857" s="121"/>
      <c r="AH857" s="121"/>
      <c r="AI857" s="121"/>
      <c r="AJ857" s="121"/>
      <c r="AK857" s="123"/>
      <c r="AL857" s="123"/>
      <c r="AM857" s="123"/>
      <c r="AN857" s="123"/>
      <c r="AO857" s="123"/>
      <c r="AP857" s="123"/>
      <c r="AQ857" s="123"/>
      <c r="AR857" s="123"/>
      <c r="AS857" s="123"/>
      <c r="AT857" s="123"/>
      <c r="AU857" s="123"/>
      <c r="AV857" s="123"/>
      <c r="AW857" s="121"/>
      <c r="AX857" s="39"/>
    </row>
    <row r="858" spans="1:50" ht="12.75" customHeight="1">
      <c r="A858" s="100"/>
      <c r="B858" s="81"/>
      <c r="C858" s="50"/>
      <c r="D858" s="61"/>
      <c r="E858" s="61"/>
      <c r="F858" s="61"/>
      <c r="G858" s="61"/>
      <c r="H858" s="61"/>
      <c r="I858" s="61"/>
      <c r="J858" s="61"/>
      <c r="K858" s="61"/>
      <c r="L858" s="61"/>
      <c r="M858" s="61"/>
      <c r="N858" s="61"/>
      <c r="O858" s="61"/>
      <c r="P858" s="61"/>
      <c r="Q858" s="61"/>
      <c r="R858" s="61"/>
      <c r="S858" s="61"/>
      <c r="T858" s="61"/>
      <c r="U858" s="61"/>
      <c r="V858" s="61"/>
      <c r="W858" s="61"/>
      <c r="X858" s="61"/>
      <c r="Y858" s="61"/>
      <c r="Z858" s="61"/>
      <c r="AA858" s="81"/>
      <c r="AB858" s="61"/>
      <c r="AC858" s="61"/>
      <c r="AD858" s="61"/>
      <c r="AE858" s="158"/>
      <c r="AF858" s="121"/>
      <c r="AG858" s="121"/>
      <c r="AH858" s="121"/>
      <c r="AI858" s="121"/>
      <c r="AJ858" s="121"/>
      <c r="AK858" s="123"/>
      <c r="AL858" s="123"/>
      <c r="AM858" s="123"/>
      <c r="AN858" s="123"/>
      <c r="AO858" s="123"/>
      <c r="AP858" s="123"/>
      <c r="AQ858" s="123"/>
      <c r="AR858" s="123"/>
      <c r="AS858" s="123"/>
      <c r="AT858" s="123"/>
      <c r="AU858" s="123"/>
      <c r="AV858" s="123"/>
      <c r="AW858" s="121"/>
      <c r="AX858" s="39"/>
    </row>
    <row r="859" spans="1:50" ht="12.75" customHeight="1">
      <c r="A859" s="100" t="s">
        <v>751</v>
      </c>
      <c r="B859" s="49" t="s">
        <v>312</v>
      </c>
      <c r="C859" s="50">
        <v>5221</v>
      </c>
      <c r="D859" s="61"/>
      <c r="E859" s="61"/>
      <c r="F859" s="61"/>
      <c r="G859" s="61"/>
      <c r="H859" s="61"/>
      <c r="I859" s="61"/>
      <c r="J859" s="61"/>
      <c r="K859" s="61"/>
      <c r="L859" s="61"/>
      <c r="M859" s="61"/>
      <c r="N859" s="61"/>
      <c r="O859" s="61"/>
      <c r="P859" s="61"/>
      <c r="Q859" s="61"/>
      <c r="R859" s="61"/>
      <c r="S859" s="61"/>
      <c r="T859" s="61"/>
      <c r="U859" s="61"/>
      <c r="V859" s="61"/>
      <c r="W859" s="61"/>
      <c r="X859" s="61"/>
      <c r="Y859" s="61"/>
      <c r="Z859" s="61"/>
      <c r="AA859" s="81"/>
      <c r="AB859" s="61"/>
      <c r="AC859" s="61"/>
      <c r="AD859" s="61"/>
      <c r="AE859" s="158"/>
      <c r="AF859" s="55">
        <f>SUM(AF860)</f>
        <v>0</v>
      </c>
      <c r="AG859" s="55">
        <f>SUM(AG860)</f>
        <v>0</v>
      </c>
      <c r="AH859" s="55">
        <f>SUM(AH860)</f>
        <v>0</v>
      </c>
      <c r="AI859" s="55">
        <f>SUM(AI860)</f>
        <v>0</v>
      </c>
      <c r="AJ859" s="55">
        <f>SUM(AJ860)</f>
        <v>0</v>
      </c>
      <c r="AK859" s="56">
        <f>SUM(AK860)</f>
        <v>0</v>
      </c>
      <c r="AL859" s="56">
        <f>SUM(AL860)</f>
        <v>0</v>
      </c>
      <c r="AM859" s="56">
        <f>SUM(AM860)</f>
        <v>0</v>
      </c>
      <c r="AN859" s="56">
        <f>SUM(AN860)</f>
        <v>0</v>
      </c>
      <c r="AO859" s="56">
        <f>SUM(AO860)</f>
        <v>0</v>
      </c>
      <c r="AP859" s="56">
        <f>SUM(AP860)</f>
        <v>0</v>
      </c>
      <c r="AQ859" s="56">
        <f>SUM(AQ860)</f>
        <v>0</v>
      </c>
      <c r="AR859" s="56">
        <f>SUM(AR860)</f>
        <v>0</v>
      </c>
      <c r="AS859" s="56">
        <f>SUM(AS860)</f>
        <v>0</v>
      </c>
      <c r="AT859" s="56">
        <f>SUM(AT860)</f>
        <v>0</v>
      </c>
      <c r="AU859" s="56">
        <f>SUM(AU860)</f>
        <v>0</v>
      </c>
      <c r="AV859" s="56">
        <f>SUM(AV860)</f>
        <v>0</v>
      </c>
      <c r="AW859" s="55">
        <f>SUM(AW860)</f>
        <v>0</v>
      </c>
      <c r="AX859" s="39"/>
    </row>
    <row r="860" spans="1:50" ht="12.75" customHeight="1">
      <c r="A860" s="100"/>
      <c r="B860" s="49"/>
      <c r="C860" s="50"/>
      <c r="D860" s="61"/>
      <c r="E860" s="61"/>
      <c r="F860" s="61"/>
      <c r="G860" s="61"/>
      <c r="H860" s="61"/>
      <c r="I860" s="61"/>
      <c r="J860" s="61"/>
      <c r="K860" s="61"/>
      <c r="L860" s="61"/>
      <c r="M860" s="61"/>
      <c r="N860" s="61"/>
      <c r="O860" s="61"/>
      <c r="P860" s="61"/>
      <c r="Q860" s="61"/>
      <c r="R860" s="61"/>
      <c r="S860" s="61"/>
      <c r="T860" s="61"/>
      <c r="U860" s="61"/>
      <c r="V860" s="61"/>
      <c r="W860" s="61"/>
      <c r="X860" s="61"/>
      <c r="Y860" s="61"/>
      <c r="Z860" s="61"/>
      <c r="AA860" s="81"/>
      <c r="AB860" s="61"/>
      <c r="AC860" s="61"/>
      <c r="AD860" s="61"/>
      <c r="AE860" s="158" t="s">
        <v>59</v>
      </c>
      <c r="AF860" s="121"/>
      <c r="AG860" s="121"/>
      <c r="AH860" s="121"/>
      <c r="AI860" s="121"/>
      <c r="AJ860" s="121"/>
      <c r="AK860" s="123"/>
      <c r="AL860" s="123"/>
      <c r="AM860" s="123"/>
      <c r="AN860" s="123"/>
      <c r="AO860" s="123"/>
      <c r="AP860" s="123"/>
      <c r="AQ860" s="123"/>
      <c r="AR860" s="123"/>
      <c r="AS860" s="123"/>
      <c r="AT860" s="123"/>
      <c r="AU860" s="123"/>
      <c r="AV860" s="123"/>
      <c r="AW860" s="121"/>
      <c r="AX860" s="39"/>
    </row>
    <row r="861" spans="1:50" ht="12.75" customHeight="1">
      <c r="A861" s="100"/>
      <c r="B861" s="49"/>
      <c r="C861" s="50"/>
      <c r="D861" s="61"/>
      <c r="E861" s="61"/>
      <c r="F861" s="61"/>
      <c r="G861" s="61"/>
      <c r="H861" s="61"/>
      <c r="I861" s="61"/>
      <c r="J861" s="61"/>
      <c r="K861" s="61"/>
      <c r="L861" s="61"/>
      <c r="M861" s="61"/>
      <c r="N861" s="61"/>
      <c r="O861" s="61"/>
      <c r="P861" s="61"/>
      <c r="Q861" s="61"/>
      <c r="R861" s="61"/>
      <c r="S861" s="61"/>
      <c r="T861" s="61"/>
      <c r="U861" s="61"/>
      <c r="V861" s="61"/>
      <c r="W861" s="61"/>
      <c r="X861" s="61"/>
      <c r="Y861" s="61"/>
      <c r="Z861" s="61"/>
      <c r="AA861" s="81"/>
      <c r="AB861" s="61"/>
      <c r="AC861" s="61"/>
      <c r="AD861" s="61"/>
      <c r="AE861" s="158"/>
      <c r="AF861" s="121"/>
      <c r="AG861" s="121"/>
      <c r="AH861" s="121"/>
      <c r="AI861" s="55"/>
      <c r="AJ861" s="55"/>
      <c r="AK861" s="56"/>
      <c r="AL861" s="147"/>
      <c r="AM861" s="147"/>
      <c r="AN861" s="147"/>
      <c r="AO861" s="147"/>
      <c r="AP861" s="147"/>
      <c r="AQ861" s="147"/>
      <c r="AR861" s="147"/>
      <c r="AS861" s="147"/>
      <c r="AT861" s="147"/>
      <c r="AU861" s="147"/>
      <c r="AV861" s="147"/>
      <c r="AW861" s="147"/>
      <c r="AX861" s="39"/>
    </row>
    <row r="862" spans="1:50" ht="81" customHeight="1">
      <c r="A862" s="164" t="s">
        <v>752</v>
      </c>
      <c r="B862" s="161" t="s">
        <v>753</v>
      </c>
      <c r="C862" s="165">
        <v>5300</v>
      </c>
      <c r="D862" s="112" t="s">
        <v>194</v>
      </c>
      <c r="E862" s="112" t="s">
        <v>194</v>
      </c>
      <c r="F862" s="112" t="s">
        <v>194</v>
      </c>
      <c r="G862" s="112" t="s">
        <v>194</v>
      </c>
      <c r="H862" s="112" t="s">
        <v>194</v>
      </c>
      <c r="I862" s="112" t="s">
        <v>194</v>
      </c>
      <c r="J862" s="112" t="s">
        <v>194</v>
      </c>
      <c r="K862" s="112" t="s">
        <v>194</v>
      </c>
      <c r="L862" s="112" t="s">
        <v>194</v>
      </c>
      <c r="M862" s="112" t="s">
        <v>194</v>
      </c>
      <c r="N862" s="112" t="s">
        <v>194</v>
      </c>
      <c r="O862" s="112" t="s">
        <v>194</v>
      </c>
      <c r="P862" s="112" t="s">
        <v>194</v>
      </c>
      <c r="Q862" s="112" t="s">
        <v>194</v>
      </c>
      <c r="R862" s="112" t="s">
        <v>194</v>
      </c>
      <c r="S862" s="112" t="s">
        <v>194</v>
      </c>
      <c r="T862" s="112" t="s">
        <v>194</v>
      </c>
      <c r="U862" s="112" t="s">
        <v>194</v>
      </c>
      <c r="V862" s="112" t="s">
        <v>194</v>
      </c>
      <c r="W862" s="112" t="s">
        <v>194</v>
      </c>
      <c r="X862" s="112" t="s">
        <v>194</v>
      </c>
      <c r="Y862" s="112" t="s">
        <v>194</v>
      </c>
      <c r="Z862" s="112" t="s">
        <v>194</v>
      </c>
      <c r="AA862" s="112" t="s">
        <v>194</v>
      </c>
      <c r="AB862" s="112" t="s">
        <v>194</v>
      </c>
      <c r="AC862" s="112" t="s">
        <v>194</v>
      </c>
      <c r="AD862" s="112" t="s">
        <v>194</v>
      </c>
      <c r="AE862" s="113" t="s">
        <v>194</v>
      </c>
      <c r="AF862" s="146">
        <f>AF863+AF894+AF900</f>
        <v>0</v>
      </c>
      <c r="AG862" s="146">
        <f>AG863+AG894+AG900</f>
        <v>0</v>
      </c>
      <c r="AH862" s="146">
        <f>AH863+AH894+AH900</f>
        <v>0</v>
      </c>
      <c r="AI862" s="146">
        <f>AI863+AI894+AI900</f>
        <v>0</v>
      </c>
      <c r="AJ862" s="146">
        <f>AJ863+AJ894+AJ900</f>
        <v>0</v>
      </c>
      <c r="AK862" s="152">
        <f>AK863+AK894+AK900</f>
        <v>0</v>
      </c>
      <c r="AL862" s="152">
        <f>AL863+AL894+AL900</f>
        <v>0</v>
      </c>
      <c r="AM862" s="152">
        <f>AM863+AM894+AM900</f>
        <v>0</v>
      </c>
      <c r="AN862" s="152">
        <f>AN863+AN894+AN900</f>
        <v>0</v>
      </c>
      <c r="AO862" s="152">
        <f>AO863+AO894+AO900</f>
        <v>0</v>
      </c>
      <c r="AP862" s="152">
        <f>AP863+AP894+AP900</f>
        <v>0</v>
      </c>
      <c r="AQ862" s="152">
        <f>AQ863+AQ894+AQ900</f>
        <v>0</v>
      </c>
      <c r="AR862" s="152">
        <f>AR863+AR894+AR900</f>
        <v>0</v>
      </c>
      <c r="AS862" s="152">
        <f>AS863+AS894+AS900</f>
        <v>0</v>
      </c>
      <c r="AT862" s="152">
        <f>AT863+AT894+AT900</f>
        <v>0</v>
      </c>
      <c r="AU862" s="152">
        <f>AU863+AU894+AU900</f>
        <v>0</v>
      </c>
      <c r="AV862" s="152">
        <f>AV863+AV894+AV900</f>
        <v>0</v>
      </c>
      <c r="AW862" s="146">
        <f>AW863+AW894+AW900</f>
        <v>0</v>
      </c>
      <c r="AX862" s="39"/>
    </row>
    <row r="863" spans="1:50" ht="12.75" customHeight="1">
      <c r="A863" s="34" t="s">
        <v>754</v>
      </c>
      <c r="B863" s="161" t="s">
        <v>755</v>
      </c>
      <c r="C863" s="165">
        <v>5301</v>
      </c>
      <c r="D863" s="112" t="s">
        <v>194</v>
      </c>
      <c r="E863" s="112" t="s">
        <v>194</v>
      </c>
      <c r="F863" s="112" t="s">
        <v>194</v>
      </c>
      <c r="G863" s="112" t="s">
        <v>194</v>
      </c>
      <c r="H863" s="112" t="s">
        <v>194</v>
      </c>
      <c r="I863" s="112" t="s">
        <v>194</v>
      </c>
      <c r="J863" s="112" t="s">
        <v>194</v>
      </c>
      <c r="K863" s="112" t="s">
        <v>194</v>
      </c>
      <c r="L863" s="112" t="s">
        <v>194</v>
      </c>
      <c r="M863" s="112" t="s">
        <v>194</v>
      </c>
      <c r="N863" s="112" t="s">
        <v>194</v>
      </c>
      <c r="O863" s="112" t="s">
        <v>194</v>
      </c>
      <c r="P863" s="112" t="s">
        <v>194</v>
      </c>
      <c r="Q863" s="112" t="s">
        <v>194</v>
      </c>
      <c r="R863" s="112" t="s">
        <v>194</v>
      </c>
      <c r="S863" s="112" t="s">
        <v>194</v>
      </c>
      <c r="T863" s="112" t="s">
        <v>194</v>
      </c>
      <c r="U863" s="112" t="s">
        <v>194</v>
      </c>
      <c r="V863" s="112" t="s">
        <v>194</v>
      </c>
      <c r="W863" s="112" t="s">
        <v>194</v>
      </c>
      <c r="X863" s="112" t="s">
        <v>194</v>
      </c>
      <c r="Y863" s="112" t="s">
        <v>194</v>
      </c>
      <c r="Z863" s="112" t="s">
        <v>194</v>
      </c>
      <c r="AA863" s="112" t="s">
        <v>194</v>
      </c>
      <c r="AB863" s="112" t="s">
        <v>194</v>
      </c>
      <c r="AC863" s="112" t="s">
        <v>194</v>
      </c>
      <c r="AD863" s="112" t="s">
        <v>194</v>
      </c>
      <c r="AE863" s="113" t="s">
        <v>194</v>
      </c>
      <c r="AF863" s="121">
        <f>AF864+AF866+AF868+AF870+AF872+AF874+AF876+AF878+AF880+AF882+AF884+AF886+AF889+AF891</f>
        <v>0</v>
      </c>
      <c r="AG863" s="121">
        <f>AG864+AG866+AG868+AG870+AG872+AG874+AG876+AG878+AG880+AG882+AG884+AG886+AG889+AG891</f>
        <v>0</v>
      </c>
      <c r="AH863" s="121">
        <f>AH864+AH866+AH868+AH870+AH872+AH874+AH876+AH878+AH880+AH882+AH884+AH886+AH889+AH891</f>
        <v>0</v>
      </c>
      <c r="AI863" s="121">
        <f>AI864+AI866+AI868+AI870+AI872+AI874+AI876+AI878+AI880+AI882+AI884+AI886+AI889+AI891</f>
        <v>0</v>
      </c>
      <c r="AJ863" s="121">
        <f>AJ864+AJ866+AJ868+AJ870+AJ872+AJ874+AJ876+AJ878+AJ880+AJ882+AJ884+AJ886+AJ889+AJ891</f>
        <v>0</v>
      </c>
      <c r="AK863" s="121">
        <f>AK864+AK866+AK868+AK870+AK872+AK874+AK876+AK878+AK880+AK882+AK884+AK886+AK889+AK891</f>
        <v>0</v>
      </c>
      <c r="AL863" s="121">
        <f>AL864+AL866+AL868+AL870+AL872+AL874+AL876+AL878+AL880+AL882+AL884+AL886+AL889+AL891</f>
        <v>0</v>
      </c>
      <c r="AM863" s="121">
        <f>AM864+AM866+AM868+AM870+AM872+AM874+AM876+AM878+AM880+AM882+AM884+AM886+AM889+AM891</f>
        <v>0</v>
      </c>
      <c r="AN863" s="121">
        <f>AN864+AN866+AN868+AN870+AN872+AN874+AN876+AN878+AN880+AN882+AN884+AN886+AN889+AN891</f>
        <v>0</v>
      </c>
      <c r="AO863" s="121">
        <f>AO864+AO866+AO868+AO870+AO872+AO874+AO876+AO878+AO880+AO882+AO884+AO886+AO889+AO891</f>
        <v>0</v>
      </c>
      <c r="AP863" s="121">
        <f>AP864+AP866+AP868+AP870+AP872+AP874+AP876+AP878+AP880+AP882+AP884+AP886+AP889+AP891</f>
        <v>0</v>
      </c>
      <c r="AQ863" s="121">
        <f>AQ864+AQ866+AQ868+AQ870+AQ872+AQ874+AQ876+AQ878+AQ880+AQ882+AQ884+AQ886+AQ889+AQ891</f>
        <v>0</v>
      </c>
      <c r="AR863" s="121">
        <f>AR864+AR866+AR868+AR870+AR872+AR874+AR876+AR878+AR880+AR882+AR884+AR886+AR889+AR891</f>
        <v>0</v>
      </c>
      <c r="AS863" s="121">
        <f>AS864+AS866+AS868+AS870+AS872+AS874+AS876+AS878+AS880+AS882+AS884+AS886+AS889+AS891</f>
        <v>0</v>
      </c>
      <c r="AT863" s="121">
        <f>AT864+AT866+AT868+AT870+AT872+AT874+AT876+AT878+AT880+AT882+AT884+AT886+AT889+AT891</f>
        <v>0</v>
      </c>
      <c r="AU863" s="121">
        <f>AU864+AU866+AU868+AU870+AU872+AU874+AU876+AU878+AU880+AU882+AU884+AU886+AU889+AU891</f>
        <v>0</v>
      </c>
      <c r="AV863" s="121">
        <f>AV864+AV866+AV868+AV870+AV872+AV874+AV876+AV878+AV880+AV882+AV884+AV886+AV889+AV891</f>
        <v>0</v>
      </c>
      <c r="AW863" s="121">
        <f>AW864+AW866+AW868+AW870+AW872+AW874+AW876+AW878+AW880+AW882+AW884+AW886+AW889+AW891</f>
        <v>0</v>
      </c>
      <c r="AX863" s="39"/>
    </row>
    <row r="864" spans="1:50" ht="12.75" customHeight="1">
      <c r="A864" s="119" t="s">
        <v>756</v>
      </c>
      <c r="B864" s="49" t="s">
        <v>757</v>
      </c>
      <c r="C864" s="166">
        <v>5302</v>
      </c>
      <c r="D864" s="61"/>
      <c r="E864" s="61"/>
      <c r="F864" s="61"/>
      <c r="G864" s="61"/>
      <c r="H864" s="61"/>
      <c r="I864" s="61"/>
      <c r="J864" s="61"/>
      <c r="K864" s="61"/>
      <c r="L864" s="61"/>
      <c r="M864" s="61"/>
      <c r="N864" s="61"/>
      <c r="O864" s="61"/>
      <c r="P864" s="61"/>
      <c r="Q864" s="61"/>
      <c r="R864" s="61"/>
      <c r="S864" s="61"/>
      <c r="T864" s="61"/>
      <c r="U864" s="61"/>
      <c r="V864" s="61"/>
      <c r="W864" s="61"/>
      <c r="X864" s="61"/>
      <c r="Y864" s="61"/>
      <c r="Z864" s="61"/>
      <c r="AA864" s="61"/>
      <c r="AB864" s="61"/>
      <c r="AC864" s="61"/>
      <c r="AD864" s="61"/>
      <c r="AE864" s="158"/>
      <c r="AF864" s="55">
        <f>SUM(AF865)</f>
        <v>0</v>
      </c>
      <c r="AG864" s="55">
        <f>SUM(AG865)</f>
        <v>0</v>
      </c>
      <c r="AH864" s="55">
        <f>SUM(AH865)</f>
        <v>0</v>
      </c>
      <c r="AI864" s="55">
        <f>SUM(AI865)</f>
        <v>0</v>
      </c>
      <c r="AJ864" s="55">
        <f>SUM(AJ865)</f>
        <v>0</v>
      </c>
      <c r="AK864" s="56">
        <f>SUM(AK865)</f>
        <v>0</v>
      </c>
      <c r="AL864" s="56">
        <f>SUM(AL865)</f>
        <v>0</v>
      </c>
      <c r="AM864" s="56">
        <f>SUM(AM865)</f>
        <v>0</v>
      </c>
      <c r="AN864" s="56">
        <f>SUM(AN865)</f>
        <v>0</v>
      </c>
      <c r="AO864" s="56">
        <f>SUM(AO865)</f>
        <v>0</v>
      </c>
      <c r="AP864" s="56">
        <f>SUM(AP865)</f>
        <v>0</v>
      </c>
      <c r="AQ864" s="56">
        <f>SUM(AQ865)</f>
        <v>0</v>
      </c>
      <c r="AR864" s="56">
        <f>SUM(AR865)</f>
        <v>0</v>
      </c>
      <c r="AS864" s="56">
        <f>SUM(AS865)</f>
        <v>0</v>
      </c>
      <c r="AT864" s="56">
        <f>SUM(AT865)</f>
        <v>0</v>
      </c>
      <c r="AU864" s="56">
        <f>SUM(AU865)</f>
        <v>0</v>
      </c>
      <c r="AV864" s="56">
        <f>SUM(AV865)</f>
        <v>0</v>
      </c>
      <c r="AW864" s="55">
        <f>SUM(AW865)</f>
        <v>0</v>
      </c>
      <c r="AX864" s="39"/>
    </row>
    <row r="865" spans="1:50" ht="12.75" customHeight="1">
      <c r="A865" s="119"/>
      <c r="B865" s="49"/>
      <c r="C865" s="166"/>
      <c r="D865" s="61"/>
      <c r="E865" s="61"/>
      <c r="F865" s="61"/>
      <c r="G865" s="61"/>
      <c r="H865" s="61"/>
      <c r="I865" s="61"/>
      <c r="J865" s="61"/>
      <c r="K865" s="61"/>
      <c r="L865" s="61"/>
      <c r="M865" s="61"/>
      <c r="N865" s="61"/>
      <c r="O865" s="61"/>
      <c r="P865" s="61"/>
      <c r="Q865" s="61"/>
      <c r="R865" s="61"/>
      <c r="S865" s="61"/>
      <c r="T865" s="61"/>
      <c r="U865" s="61"/>
      <c r="V865" s="61"/>
      <c r="W865" s="61"/>
      <c r="X865" s="61"/>
      <c r="Y865" s="61"/>
      <c r="Z865" s="61"/>
      <c r="AA865" s="61"/>
      <c r="AB865" s="61"/>
      <c r="AC865" s="61"/>
      <c r="AD865" s="61"/>
      <c r="AE865" s="158"/>
      <c r="AF865" s="121"/>
      <c r="AG865" s="121"/>
      <c r="AH865" s="121"/>
      <c r="AI865" s="121"/>
      <c r="AJ865" s="121"/>
      <c r="AK865" s="123"/>
      <c r="AL865" s="123"/>
      <c r="AM865" s="123"/>
      <c r="AN865" s="123"/>
      <c r="AO865" s="123"/>
      <c r="AP865" s="123"/>
      <c r="AQ865" s="123"/>
      <c r="AR865" s="123"/>
      <c r="AS865" s="123"/>
      <c r="AT865" s="123"/>
      <c r="AU865" s="123"/>
      <c r="AV865" s="123"/>
      <c r="AW865" s="121"/>
      <c r="AX865" s="39"/>
    </row>
    <row r="866" spans="1:50" ht="12.75" customHeight="1">
      <c r="A866" s="119" t="s">
        <v>758</v>
      </c>
      <c r="B866" s="49" t="s">
        <v>759</v>
      </c>
      <c r="C866" s="166">
        <v>5303</v>
      </c>
      <c r="D866" s="61"/>
      <c r="E866" s="61"/>
      <c r="F866" s="61"/>
      <c r="G866" s="61"/>
      <c r="H866" s="61"/>
      <c r="I866" s="61"/>
      <c r="J866" s="61"/>
      <c r="K866" s="61"/>
      <c r="L866" s="61"/>
      <c r="M866" s="61"/>
      <c r="N866" s="61"/>
      <c r="O866" s="61"/>
      <c r="P866" s="61"/>
      <c r="Q866" s="61"/>
      <c r="R866" s="61"/>
      <c r="S866" s="61"/>
      <c r="T866" s="61"/>
      <c r="U866" s="61"/>
      <c r="V866" s="61"/>
      <c r="W866" s="61"/>
      <c r="X866" s="61"/>
      <c r="Y866" s="61"/>
      <c r="Z866" s="61"/>
      <c r="AA866" s="61"/>
      <c r="AB866" s="61"/>
      <c r="AC866" s="61"/>
      <c r="AD866" s="61"/>
      <c r="AE866" s="158"/>
      <c r="AF866" s="121">
        <f>SUM(AF867)</f>
        <v>0</v>
      </c>
      <c r="AG866" s="121">
        <f>SUM(AG867)</f>
        <v>0</v>
      </c>
      <c r="AH866" s="121">
        <f>SUM(AH867)</f>
        <v>0</v>
      </c>
      <c r="AI866" s="121">
        <f>SUM(AI867)</f>
        <v>0</v>
      </c>
      <c r="AJ866" s="121">
        <f>SUM(AJ867)</f>
        <v>0</v>
      </c>
      <c r="AK866" s="123">
        <f>SUM(AK867)</f>
        <v>0</v>
      </c>
      <c r="AL866" s="123">
        <f>SUM(AL867)</f>
        <v>0</v>
      </c>
      <c r="AM866" s="123">
        <f>SUM(AM867)</f>
        <v>0</v>
      </c>
      <c r="AN866" s="123">
        <f>SUM(AN867)</f>
        <v>0</v>
      </c>
      <c r="AO866" s="123">
        <f>SUM(AO867)</f>
        <v>0</v>
      </c>
      <c r="AP866" s="123">
        <f>SUM(AP867)</f>
        <v>0</v>
      </c>
      <c r="AQ866" s="123">
        <f>SUM(AQ867)</f>
        <v>0</v>
      </c>
      <c r="AR866" s="123">
        <f>SUM(AR867)</f>
        <v>0</v>
      </c>
      <c r="AS866" s="123">
        <f>SUM(AS867)</f>
        <v>0</v>
      </c>
      <c r="AT866" s="123">
        <f>SUM(AT867)</f>
        <v>0</v>
      </c>
      <c r="AU866" s="123">
        <f>SUM(AU867)</f>
        <v>0</v>
      </c>
      <c r="AV866" s="123">
        <f>SUM(AV867)</f>
        <v>0</v>
      </c>
      <c r="AW866" s="121">
        <f>SUM(AW867)</f>
        <v>0</v>
      </c>
      <c r="AX866" s="39"/>
    </row>
    <row r="867" spans="1:50" ht="12.75" customHeight="1">
      <c r="A867" s="119"/>
      <c r="B867" s="49"/>
      <c r="C867" s="166"/>
      <c r="D867" s="61"/>
      <c r="E867" s="61"/>
      <c r="F867" s="61"/>
      <c r="G867" s="61"/>
      <c r="H867" s="61"/>
      <c r="I867" s="61"/>
      <c r="J867" s="61"/>
      <c r="K867" s="61"/>
      <c r="L867" s="61"/>
      <c r="M867" s="61"/>
      <c r="N867" s="61"/>
      <c r="O867" s="61"/>
      <c r="P867" s="61"/>
      <c r="Q867" s="61"/>
      <c r="R867" s="61"/>
      <c r="S867" s="61"/>
      <c r="T867" s="61"/>
      <c r="U867" s="61"/>
      <c r="V867" s="61"/>
      <c r="W867" s="61"/>
      <c r="X867" s="61"/>
      <c r="Y867" s="61"/>
      <c r="Z867" s="61"/>
      <c r="AA867" s="61"/>
      <c r="AB867" s="61"/>
      <c r="AC867" s="61"/>
      <c r="AD867" s="61"/>
      <c r="AE867" s="158"/>
      <c r="AF867" s="121"/>
      <c r="AG867" s="121"/>
      <c r="AH867" s="121"/>
      <c r="AI867" s="121"/>
      <c r="AJ867" s="121"/>
      <c r="AK867" s="123"/>
      <c r="AL867" s="123"/>
      <c r="AM867" s="123"/>
      <c r="AN867" s="123"/>
      <c r="AO867" s="123"/>
      <c r="AP867" s="123"/>
      <c r="AQ867" s="123"/>
      <c r="AR867" s="123"/>
      <c r="AS867" s="123"/>
      <c r="AT867" s="123"/>
      <c r="AU867" s="123"/>
      <c r="AV867" s="123"/>
      <c r="AW867" s="121"/>
      <c r="AX867" s="39"/>
    </row>
    <row r="868" spans="1:50" ht="12.75" customHeight="1">
      <c r="A868" s="119" t="s">
        <v>760</v>
      </c>
      <c r="B868" s="49" t="s">
        <v>323</v>
      </c>
      <c r="C868" s="166">
        <v>5304</v>
      </c>
      <c r="D868" s="61"/>
      <c r="E868" s="61"/>
      <c r="F868" s="61"/>
      <c r="G868" s="61"/>
      <c r="H868" s="61"/>
      <c r="I868" s="61"/>
      <c r="J868" s="61"/>
      <c r="K868" s="61"/>
      <c r="L868" s="61"/>
      <c r="M868" s="61"/>
      <c r="N868" s="61"/>
      <c r="O868" s="61"/>
      <c r="P868" s="61"/>
      <c r="Q868" s="61"/>
      <c r="R868" s="61"/>
      <c r="S868" s="61"/>
      <c r="T868" s="61"/>
      <c r="U868" s="61"/>
      <c r="V868" s="61"/>
      <c r="W868" s="61"/>
      <c r="X868" s="61"/>
      <c r="Y868" s="61"/>
      <c r="Z868" s="61"/>
      <c r="AA868" s="61"/>
      <c r="AB868" s="61"/>
      <c r="AC868" s="61"/>
      <c r="AD868" s="61"/>
      <c r="AE868" s="158"/>
      <c r="AF868" s="121">
        <f>SUM(AF869)</f>
        <v>0</v>
      </c>
      <c r="AG868" s="121">
        <f>SUM(AG869)</f>
        <v>0</v>
      </c>
      <c r="AH868" s="121">
        <f>SUM(AH869)</f>
        <v>0</v>
      </c>
      <c r="AI868" s="121">
        <f>SUM(AI869)</f>
        <v>0</v>
      </c>
      <c r="AJ868" s="121">
        <f>SUM(AJ869)</f>
        <v>0</v>
      </c>
      <c r="AK868" s="123">
        <f>SUM(AK869)</f>
        <v>0</v>
      </c>
      <c r="AL868" s="123">
        <f>SUM(AL869)</f>
        <v>0</v>
      </c>
      <c r="AM868" s="123">
        <f>SUM(AM869)</f>
        <v>0</v>
      </c>
      <c r="AN868" s="123">
        <f>SUM(AN869)</f>
        <v>0</v>
      </c>
      <c r="AO868" s="123">
        <f>SUM(AO869)</f>
        <v>0</v>
      </c>
      <c r="AP868" s="123">
        <f>SUM(AP869)</f>
        <v>0</v>
      </c>
      <c r="AQ868" s="123">
        <f>SUM(AQ869)</f>
        <v>0</v>
      </c>
      <c r="AR868" s="123">
        <f>SUM(AR869)</f>
        <v>0</v>
      </c>
      <c r="AS868" s="123">
        <f>SUM(AS869)</f>
        <v>0</v>
      </c>
      <c r="AT868" s="123">
        <f>SUM(AT869)</f>
        <v>0</v>
      </c>
      <c r="AU868" s="123">
        <f>SUM(AU869)</f>
        <v>0</v>
      </c>
      <c r="AV868" s="123">
        <f>SUM(AV869)</f>
        <v>0</v>
      </c>
      <c r="AW868" s="121">
        <f>SUM(AW869)</f>
        <v>0</v>
      </c>
      <c r="AX868" s="39"/>
    </row>
    <row r="869" spans="1:50" ht="12.75" customHeight="1">
      <c r="A869" s="119"/>
      <c r="B869" s="49"/>
      <c r="C869" s="166"/>
      <c r="D869" s="61"/>
      <c r="E869" s="61"/>
      <c r="F869" s="61"/>
      <c r="G869" s="61"/>
      <c r="H869" s="61"/>
      <c r="I869" s="61"/>
      <c r="J869" s="61"/>
      <c r="K869" s="61"/>
      <c r="L869" s="61"/>
      <c r="M869" s="61"/>
      <c r="N869" s="61"/>
      <c r="O869" s="61"/>
      <c r="P869" s="61"/>
      <c r="Q869" s="61"/>
      <c r="R869" s="61"/>
      <c r="S869" s="61"/>
      <c r="T869" s="61"/>
      <c r="U869" s="61"/>
      <c r="V869" s="61"/>
      <c r="W869" s="61"/>
      <c r="X869" s="61"/>
      <c r="Y869" s="61"/>
      <c r="Z869" s="61"/>
      <c r="AA869" s="61"/>
      <c r="AB869" s="61"/>
      <c r="AC869" s="61"/>
      <c r="AD869" s="61"/>
      <c r="AE869" s="158"/>
      <c r="AF869" s="121"/>
      <c r="AG869" s="121"/>
      <c r="AH869" s="121"/>
      <c r="AI869" s="121"/>
      <c r="AJ869" s="121"/>
      <c r="AK869" s="123"/>
      <c r="AL869" s="123"/>
      <c r="AM869" s="123"/>
      <c r="AN869" s="123"/>
      <c r="AO869" s="123"/>
      <c r="AP869" s="123"/>
      <c r="AQ869" s="123"/>
      <c r="AR869" s="123"/>
      <c r="AS869" s="123"/>
      <c r="AT869" s="123"/>
      <c r="AU869" s="123"/>
      <c r="AV869" s="123"/>
      <c r="AW869" s="121"/>
      <c r="AX869" s="39"/>
    </row>
    <row r="870" spans="1:50" ht="12.75" customHeight="1">
      <c r="A870" s="119" t="s">
        <v>761</v>
      </c>
      <c r="B870" s="49" t="s">
        <v>762</v>
      </c>
      <c r="C870" s="166">
        <v>5305</v>
      </c>
      <c r="D870" s="61"/>
      <c r="E870" s="61"/>
      <c r="F870" s="61"/>
      <c r="G870" s="61"/>
      <c r="H870" s="61"/>
      <c r="I870" s="61"/>
      <c r="J870" s="61"/>
      <c r="K870" s="61"/>
      <c r="L870" s="61"/>
      <c r="M870" s="61"/>
      <c r="N870" s="61"/>
      <c r="O870" s="61"/>
      <c r="P870" s="61"/>
      <c r="Q870" s="61"/>
      <c r="R870" s="61"/>
      <c r="S870" s="61"/>
      <c r="T870" s="61"/>
      <c r="U870" s="61"/>
      <c r="V870" s="61"/>
      <c r="W870" s="61"/>
      <c r="X870" s="61"/>
      <c r="Y870" s="61"/>
      <c r="Z870" s="61"/>
      <c r="AA870" s="61"/>
      <c r="AB870" s="61"/>
      <c r="AC870" s="61"/>
      <c r="AD870" s="61"/>
      <c r="AE870" s="158"/>
      <c r="AF870" s="121">
        <f>SUM(AF871)</f>
        <v>0</v>
      </c>
      <c r="AG870" s="121">
        <f>SUM(AG871)</f>
        <v>0</v>
      </c>
      <c r="AH870" s="121">
        <f>SUM(AH871)</f>
        <v>0</v>
      </c>
      <c r="AI870" s="121">
        <f>SUM(AI871)</f>
        <v>0</v>
      </c>
      <c r="AJ870" s="121">
        <f>SUM(AJ871)</f>
        <v>0</v>
      </c>
      <c r="AK870" s="123">
        <f>SUM(AK871)</f>
        <v>0</v>
      </c>
      <c r="AL870" s="123">
        <f>SUM(AL871)</f>
        <v>0</v>
      </c>
      <c r="AM870" s="123">
        <f>SUM(AM871)</f>
        <v>0</v>
      </c>
      <c r="AN870" s="123">
        <f>SUM(AN871)</f>
        <v>0</v>
      </c>
      <c r="AO870" s="123">
        <f>SUM(AO871)</f>
        <v>0</v>
      </c>
      <c r="AP870" s="123">
        <f>SUM(AP871)</f>
        <v>0</v>
      </c>
      <c r="AQ870" s="123">
        <f>SUM(AQ871)</f>
        <v>0</v>
      </c>
      <c r="AR870" s="123">
        <f>SUM(AR871)</f>
        <v>0</v>
      </c>
      <c r="AS870" s="123">
        <f>SUM(AS871)</f>
        <v>0</v>
      </c>
      <c r="AT870" s="123">
        <f>SUM(AT871)</f>
        <v>0</v>
      </c>
      <c r="AU870" s="123">
        <f>SUM(AU871)</f>
        <v>0</v>
      </c>
      <c r="AV870" s="123">
        <f>SUM(AV871)</f>
        <v>0</v>
      </c>
      <c r="AW870" s="121">
        <f>SUM(AW871)</f>
        <v>0</v>
      </c>
      <c r="AX870" s="39"/>
    </row>
    <row r="871" spans="1:50" ht="12.75" customHeight="1">
      <c r="A871" s="119"/>
      <c r="B871" s="49"/>
      <c r="C871" s="166"/>
      <c r="D871" s="61"/>
      <c r="E871" s="61"/>
      <c r="F871" s="61"/>
      <c r="G871" s="61"/>
      <c r="H871" s="61"/>
      <c r="I871" s="61"/>
      <c r="J871" s="61"/>
      <c r="K871" s="61"/>
      <c r="L871" s="61"/>
      <c r="M871" s="61"/>
      <c r="N871" s="61"/>
      <c r="O871" s="61"/>
      <c r="P871" s="61"/>
      <c r="Q871" s="61"/>
      <c r="R871" s="61"/>
      <c r="S871" s="61"/>
      <c r="T871" s="61"/>
      <c r="U871" s="61"/>
      <c r="V871" s="61"/>
      <c r="W871" s="61"/>
      <c r="X871" s="61"/>
      <c r="Y871" s="61"/>
      <c r="Z871" s="61"/>
      <c r="AA871" s="61"/>
      <c r="AB871" s="61"/>
      <c r="AC871" s="61"/>
      <c r="AD871" s="61"/>
      <c r="AE871" s="158"/>
      <c r="AF871" s="121"/>
      <c r="AG871" s="121"/>
      <c r="AH871" s="121"/>
      <c r="AI871" s="121"/>
      <c r="AJ871" s="121"/>
      <c r="AK871" s="123"/>
      <c r="AL871" s="123"/>
      <c r="AM871" s="123"/>
      <c r="AN871" s="123"/>
      <c r="AO871" s="123"/>
      <c r="AP871" s="123"/>
      <c r="AQ871" s="123"/>
      <c r="AR871" s="123"/>
      <c r="AS871" s="123"/>
      <c r="AT871" s="123"/>
      <c r="AU871" s="123"/>
      <c r="AV871" s="123"/>
      <c r="AW871" s="121"/>
      <c r="AX871" s="39"/>
    </row>
    <row r="872" spans="1:50" ht="12.75" customHeight="1">
      <c r="A872" s="119" t="s">
        <v>763</v>
      </c>
      <c r="B872" s="49" t="s">
        <v>764</v>
      </c>
      <c r="C872" s="166">
        <v>5306</v>
      </c>
      <c r="D872" s="61"/>
      <c r="E872" s="61"/>
      <c r="F872" s="61"/>
      <c r="G872" s="61"/>
      <c r="H872" s="61"/>
      <c r="I872" s="61"/>
      <c r="J872" s="61"/>
      <c r="K872" s="61"/>
      <c r="L872" s="61"/>
      <c r="M872" s="61"/>
      <c r="N872" s="61"/>
      <c r="O872" s="61"/>
      <c r="P872" s="61"/>
      <c r="Q872" s="61"/>
      <c r="R872" s="61"/>
      <c r="S872" s="61"/>
      <c r="T872" s="61"/>
      <c r="U872" s="61"/>
      <c r="V872" s="61"/>
      <c r="W872" s="61"/>
      <c r="X872" s="61"/>
      <c r="Y872" s="61"/>
      <c r="Z872" s="61"/>
      <c r="AA872" s="61"/>
      <c r="AB872" s="61"/>
      <c r="AC872" s="61"/>
      <c r="AD872" s="61"/>
      <c r="AE872" s="158"/>
      <c r="AF872" s="121">
        <f>SUM(AF873)</f>
        <v>0</v>
      </c>
      <c r="AG872" s="121">
        <f>SUM(AG873)</f>
        <v>0</v>
      </c>
      <c r="AH872" s="121">
        <f>SUM(AH873)</f>
        <v>0</v>
      </c>
      <c r="AI872" s="121">
        <f>SUM(AI873)</f>
        <v>0</v>
      </c>
      <c r="AJ872" s="121">
        <f>SUM(AJ873)</f>
        <v>0</v>
      </c>
      <c r="AK872" s="123">
        <f>SUM(AK873)</f>
        <v>0</v>
      </c>
      <c r="AL872" s="123">
        <f>SUM(AL873)</f>
        <v>0</v>
      </c>
      <c r="AM872" s="123">
        <f>SUM(AM873)</f>
        <v>0</v>
      </c>
      <c r="AN872" s="123">
        <f>SUM(AN873)</f>
        <v>0</v>
      </c>
      <c r="AO872" s="123">
        <f>SUM(AO873)</f>
        <v>0</v>
      </c>
      <c r="AP872" s="123">
        <f>SUM(AP873)</f>
        <v>0</v>
      </c>
      <c r="AQ872" s="123">
        <f>SUM(AQ873)</f>
        <v>0</v>
      </c>
      <c r="AR872" s="123">
        <f>SUM(AR873)</f>
        <v>0</v>
      </c>
      <c r="AS872" s="123">
        <f>SUM(AS873)</f>
        <v>0</v>
      </c>
      <c r="AT872" s="123">
        <f>SUM(AT873)</f>
        <v>0</v>
      </c>
      <c r="AU872" s="123">
        <f>SUM(AU873)</f>
        <v>0</v>
      </c>
      <c r="AV872" s="123">
        <f>SUM(AV873)</f>
        <v>0</v>
      </c>
      <c r="AW872" s="121">
        <f>SUM(AW873)</f>
        <v>0</v>
      </c>
      <c r="AX872" s="39"/>
    </row>
    <row r="873" spans="1:50" ht="12.75" customHeight="1">
      <c r="A873" s="119"/>
      <c r="B873" s="49"/>
      <c r="C873" s="166"/>
      <c r="D873" s="61"/>
      <c r="E873" s="61"/>
      <c r="F873" s="61"/>
      <c r="G873" s="61"/>
      <c r="H873" s="61"/>
      <c r="I873" s="61"/>
      <c r="J873" s="61"/>
      <c r="K873" s="61"/>
      <c r="L873" s="61"/>
      <c r="M873" s="61"/>
      <c r="N873" s="61"/>
      <c r="O873" s="61"/>
      <c r="P873" s="61"/>
      <c r="Q873" s="61"/>
      <c r="R873" s="61"/>
      <c r="S873" s="61"/>
      <c r="T873" s="61"/>
      <c r="U873" s="61"/>
      <c r="V873" s="61"/>
      <c r="W873" s="61"/>
      <c r="X873" s="61"/>
      <c r="Y873" s="61"/>
      <c r="Z873" s="61"/>
      <c r="AA873" s="61"/>
      <c r="AB873" s="61"/>
      <c r="AC873" s="61"/>
      <c r="AD873" s="61"/>
      <c r="AE873" s="158"/>
      <c r="AF873" s="121"/>
      <c r="AG873" s="121"/>
      <c r="AH873" s="121"/>
      <c r="AI873" s="121"/>
      <c r="AJ873" s="121"/>
      <c r="AK873" s="123"/>
      <c r="AL873" s="123"/>
      <c r="AM873" s="123"/>
      <c r="AN873" s="123"/>
      <c r="AO873" s="123"/>
      <c r="AP873" s="123"/>
      <c r="AQ873" s="123"/>
      <c r="AR873" s="123"/>
      <c r="AS873" s="123"/>
      <c r="AT873" s="123"/>
      <c r="AU873" s="123"/>
      <c r="AV873" s="123"/>
      <c r="AW873" s="121"/>
      <c r="AX873" s="39"/>
    </row>
    <row r="874" spans="1:50" ht="12.75" customHeight="1">
      <c r="A874" s="119" t="s">
        <v>765</v>
      </c>
      <c r="B874" s="49" t="s">
        <v>766</v>
      </c>
      <c r="C874" s="166">
        <v>5307</v>
      </c>
      <c r="D874" s="61"/>
      <c r="E874" s="61"/>
      <c r="F874" s="61"/>
      <c r="G874" s="61"/>
      <c r="H874" s="61"/>
      <c r="I874" s="61"/>
      <c r="J874" s="61"/>
      <c r="K874" s="61"/>
      <c r="L874" s="61"/>
      <c r="M874" s="61"/>
      <c r="N874" s="61"/>
      <c r="O874" s="61"/>
      <c r="P874" s="61"/>
      <c r="Q874" s="61"/>
      <c r="R874" s="61"/>
      <c r="S874" s="61"/>
      <c r="T874" s="61"/>
      <c r="U874" s="61"/>
      <c r="V874" s="61"/>
      <c r="W874" s="61"/>
      <c r="X874" s="61"/>
      <c r="Y874" s="61"/>
      <c r="Z874" s="61"/>
      <c r="AA874" s="61"/>
      <c r="AB874" s="61"/>
      <c r="AC874" s="61"/>
      <c r="AD874" s="61"/>
      <c r="AE874" s="158"/>
      <c r="AF874" s="121">
        <f>SUM(AF875)</f>
        <v>0</v>
      </c>
      <c r="AG874" s="121">
        <f>SUM(AG875)</f>
        <v>0</v>
      </c>
      <c r="AH874" s="121">
        <f>SUM(AH875)</f>
        <v>0</v>
      </c>
      <c r="AI874" s="121">
        <f>SUM(AI875)</f>
        <v>0</v>
      </c>
      <c r="AJ874" s="121">
        <f>SUM(AJ875)</f>
        <v>0</v>
      </c>
      <c r="AK874" s="123">
        <f>SUM(AK875)</f>
        <v>0</v>
      </c>
      <c r="AL874" s="123">
        <f>SUM(AL875)</f>
        <v>0</v>
      </c>
      <c r="AM874" s="123">
        <f>SUM(AM875)</f>
        <v>0</v>
      </c>
      <c r="AN874" s="123">
        <f>SUM(AN875)</f>
        <v>0</v>
      </c>
      <c r="AO874" s="123">
        <f>SUM(AO875)</f>
        <v>0</v>
      </c>
      <c r="AP874" s="123">
        <f>SUM(AP875)</f>
        <v>0</v>
      </c>
      <c r="AQ874" s="123">
        <f>SUM(AQ875)</f>
        <v>0</v>
      </c>
      <c r="AR874" s="123">
        <f>SUM(AR875)</f>
        <v>0</v>
      </c>
      <c r="AS874" s="123">
        <f>SUM(AS875)</f>
        <v>0</v>
      </c>
      <c r="AT874" s="123">
        <f>SUM(AT875)</f>
        <v>0</v>
      </c>
      <c r="AU874" s="123">
        <f>SUM(AU875)</f>
        <v>0</v>
      </c>
      <c r="AV874" s="123">
        <f>SUM(AV875)</f>
        <v>0</v>
      </c>
      <c r="AW874" s="121">
        <f>SUM(AW875)</f>
        <v>0</v>
      </c>
      <c r="AX874" s="39"/>
    </row>
    <row r="875" spans="1:50" ht="12.75" customHeight="1">
      <c r="A875" s="119"/>
      <c r="B875" s="49"/>
      <c r="C875" s="166"/>
      <c r="D875" s="61"/>
      <c r="E875" s="61"/>
      <c r="F875" s="61"/>
      <c r="G875" s="61"/>
      <c r="H875" s="61"/>
      <c r="I875" s="61"/>
      <c r="J875" s="61"/>
      <c r="K875" s="61"/>
      <c r="L875" s="61"/>
      <c r="M875" s="61"/>
      <c r="N875" s="61"/>
      <c r="O875" s="61"/>
      <c r="P875" s="61"/>
      <c r="Q875" s="61"/>
      <c r="R875" s="61"/>
      <c r="S875" s="61"/>
      <c r="T875" s="61"/>
      <c r="U875" s="61"/>
      <c r="V875" s="61"/>
      <c r="W875" s="61"/>
      <c r="X875" s="61"/>
      <c r="Y875" s="61"/>
      <c r="Z875" s="61"/>
      <c r="AA875" s="61"/>
      <c r="AB875" s="61"/>
      <c r="AC875" s="61"/>
      <c r="AD875" s="61"/>
      <c r="AE875" s="158"/>
      <c r="AF875" s="121"/>
      <c r="AG875" s="121"/>
      <c r="AH875" s="121"/>
      <c r="AI875" s="121"/>
      <c r="AJ875" s="121"/>
      <c r="AK875" s="123"/>
      <c r="AL875" s="123"/>
      <c r="AM875" s="123"/>
      <c r="AN875" s="123"/>
      <c r="AO875" s="123"/>
      <c r="AP875" s="123"/>
      <c r="AQ875" s="123"/>
      <c r="AR875" s="123"/>
      <c r="AS875" s="123"/>
      <c r="AT875" s="123"/>
      <c r="AU875" s="123"/>
      <c r="AV875" s="123"/>
      <c r="AW875" s="121"/>
      <c r="AX875" s="39"/>
    </row>
    <row r="876" spans="1:50" ht="12.75" customHeight="1">
      <c r="A876" s="119" t="s">
        <v>767</v>
      </c>
      <c r="B876" s="49" t="s">
        <v>593</v>
      </c>
      <c r="C876" s="166">
        <v>5308</v>
      </c>
      <c r="D876" s="61"/>
      <c r="E876" s="61"/>
      <c r="F876" s="61"/>
      <c r="G876" s="61"/>
      <c r="H876" s="61"/>
      <c r="I876" s="61"/>
      <c r="J876" s="61"/>
      <c r="K876" s="61"/>
      <c r="L876" s="61"/>
      <c r="M876" s="61"/>
      <c r="N876" s="61"/>
      <c r="O876" s="61"/>
      <c r="P876" s="61"/>
      <c r="Q876" s="61"/>
      <c r="R876" s="61"/>
      <c r="S876" s="61"/>
      <c r="T876" s="61"/>
      <c r="U876" s="61"/>
      <c r="V876" s="61"/>
      <c r="W876" s="61"/>
      <c r="X876" s="61"/>
      <c r="Y876" s="61"/>
      <c r="Z876" s="61"/>
      <c r="AA876" s="61"/>
      <c r="AB876" s="61"/>
      <c r="AC876" s="61"/>
      <c r="AD876" s="61"/>
      <c r="AE876" s="158"/>
      <c r="AF876" s="55">
        <f>SUM(AF877)</f>
        <v>0</v>
      </c>
      <c r="AG876" s="55">
        <f>SUM(AG877)</f>
        <v>0</v>
      </c>
      <c r="AH876" s="55">
        <f>SUM(AH877)</f>
        <v>0</v>
      </c>
      <c r="AI876" s="55">
        <f>SUM(AI877)</f>
        <v>0</v>
      </c>
      <c r="AJ876" s="55">
        <f>SUM(AJ877)</f>
        <v>0</v>
      </c>
      <c r="AK876" s="56">
        <f>SUM(AK877)</f>
        <v>0</v>
      </c>
      <c r="AL876" s="56">
        <f>SUM(AL877)</f>
        <v>0</v>
      </c>
      <c r="AM876" s="56">
        <f>SUM(AM877)</f>
        <v>0</v>
      </c>
      <c r="AN876" s="56">
        <f>SUM(AN877)</f>
        <v>0</v>
      </c>
      <c r="AO876" s="56">
        <f>SUM(AO877)</f>
        <v>0</v>
      </c>
      <c r="AP876" s="56">
        <f>SUM(AP877)</f>
        <v>0</v>
      </c>
      <c r="AQ876" s="56">
        <f>SUM(AQ877)</f>
        <v>0</v>
      </c>
      <c r="AR876" s="56">
        <f>SUM(AR877)</f>
        <v>0</v>
      </c>
      <c r="AS876" s="56">
        <f>SUM(AS877)</f>
        <v>0</v>
      </c>
      <c r="AT876" s="56">
        <f>SUM(AT877)</f>
        <v>0</v>
      </c>
      <c r="AU876" s="56">
        <f>SUM(AU877)</f>
        <v>0</v>
      </c>
      <c r="AV876" s="56">
        <f>SUM(AV877)</f>
        <v>0</v>
      </c>
      <c r="AW876" s="55">
        <f>SUM(AW877)</f>
        <v>0</v>
      </c>
      <c r="AX876" s="39"/>
    </row>
    <row r="877" spans="1:50" ht="12.75" customHeight="1">
      <c r="A877" s="119"/>
      <c r="B877" s="49"/>
      <c r="C877" s="166"/>
      <c r="D877" s="61"/>
      <c r="E877" s="61"/>
      <c r="F877" s="61"/>
      <c r="G877" s="61"/>
      <c r="H877" s="61"/>
      <c r="I877" s="61"/>
      <c r="J877" s="61"/>
      <c r="K877" s="61"/>
      <c r="L877" s="61"/>
      <c r="M877" s="61"/>
      <c r="N877" s="61"/>
      <c r="O877" s="61"/>
      <c r="P877" s="61"/>
      <c r="Q877" s="61"/>
      <c r="R877" s="61"/>
      <c r="S877" s="61"/>
      <c r="T877" s="61"/>
      <c r="U877" s="61"/>
      <c r="V877" s="61"/>
      <c r="W877" s="61"/>
      <c r="X877" s="61"/>
      <c r="Y877" s="61"/>
      <c r="Z877" s="61"/>
      <c r="AA877" s="61"/>
      <c r="AB877" s="61"/>
      <c r="AC877" s="61"/>
      <c r="AD877" s="61"/>
      <c r="AE877" s="158"/>
      <c r="AF877" s="121"/>
      <c r="AG877" s="121"/>
      <c r="AH877" s="121"/>
      <c r="AI877" s="121"/>
      <c r="AJ877" s="121"/>
      <c r="AK877" s="123"/>
      <c r="AL877" s="123"/>
      <c r="AM877" s="123"/>
      <c r="AN877" s="123"/>
      <c r="AO877" s="123"/>
      <c r="AP877" s="123"/>
      <c r="AQ877" s="123"/>
      <c r="AR877" s="123"/>
      <c r="AS877" s="123"/>
      <c r="AT877" s="123"/>
      <c r="AU877" s="123"/>
      <c r="AV877" s="123"/>
      <c r="AW877" s="121"/>
      <c r="AX877" s="39"/>
    </row>
    <row r="878" spans="1:50" ht="12.75" customHeight="1">
      <c r="A878" s="119" t="s">
        <v>768</v>
      </c>
      <c r="B878" s="49" t="s">
        <v>331</v>
      </c>
      <c r="C878" s="166">
        <v>5309</v>
      </c>
      <c r="D878" s="61"/>
      <c r="E878" s="61"/>
      <c r="F878" s="61"/>
      <c r="G878" s="61"/>
      <c r="H878" s="61"/>
      <c r="I878" s="61"/>
      <c r="J878" s="61"/>
      <c r="K878" s="61"/>
      <c r="L878" s="61"/>
      <c r="M878" s="61"/>
      <c r="N878" s="61"/>
      <c r="O878" s="61"/>
      <c r="P878" s="61"/>
      <c r="Q878" s="61"/>
      <c r="R878" s="61"/>
      <c r="S878" s="61"/>
      <c r="T878" s="61"/>
      <c r="U878" s="61"/>
      <c r="V878" s="61"/>
      <c r="W878" s="61"/>
      <c r="X878" s="61"/>
      <c r="Y878" s="61"/>
      <c r="Z878" s="61"/>
      <c r="AA878" s="61"/>
      <c r="AB878" s="61"/>
      <c r="AC878" s="61"/>
      <c r="AD878" s="61"/>
      <c r="AE878" s="158"/>
      <c r="AF878" s="55">
        <f>SUM(AF879)</f>
        <v>0</v>
      </c>
      <c r="AG878" s="55">
        <f>SUM(AG879)</f>
        <v>0</v>
      </c>
      <c r="AH878" s="55">
        <f>SUM(AH879)</f>
        <v>0</v>
      </c>
      <c r="AI878" s="55">
        <f>SUM(AI879)</f>
        <v>0</v>
      </c>
      <c r="AJ878" s="55">
        <f>SUM(AJ879)</f>
        <v>0</v>
      </c>
      <c r="AK878" s="56">
        <f>SUM(AK879)</f>
        <v>0</v>
      </c>
      <c r="AL878" s="56">
        <f>SUM(AL879)</f>
        <v>0</v>
      </c>
      <c r="AM878" s="56">
        <f>SUM(AM879)</f>
        <v>0</v>
      </c>
      <c r="AN878" s="56">
        <f>SUM(AN879)</f>
        <v>0</v>
      </c>
      <c r="AO878" s="56">
        <f>SUM(AO879)</f>
        <v>0</v>
      </c>
      <c r="AP878" s="56">
        <f>SUM(AP879)</f>
        <v>0</v>
      </c>
      <c r="AQ878" s="56">
        <f>SUM(AQ879)</f>
        <v>0</v>
      </c>
      <c r="AR878" s="56">
        <f>SUM(AR879)</f>
        <v>0</v>
      </c>
      <c r="AS878" s="56">
        <f>SUM(AS879)</f>
        <v>0</v>
      </c>
      <c r="AT878" s="56">
        <f>SUM(AT879)</f>
        <v>0</v>
      </c>
      <c r="AU878" s="56">
        <f>SUM(AU879)</f>
        <v>0</v>
      </c>
      <c r="AV878" s="56">
        <f>SUM(AV879)</f>
        <v>0</v>
      </c>
      <c r="AW878" s="55">
        <f>SUM(AW879)</f>
        <v>0</v>
      </c>
      <c r="AX878" s="39"/>
    </row>
    <row r="879" spans="1:50" ht="12.75" customHeight="1">
      <c r="A879" s="119"/>
      <c r="B879" s="49"/>
      <c r="C879" s="166"/>
      <c r="D879" s="61"/>
      <c r="E879" s="61"/>
      <c r="F879" s="61"/>
      <c r="G879" s="61"/>
      <c r="H879" s="61"/>
      <c r="I879" s="61"/>
      <c r="J879" s="61"/>
      <c r="K879" s="61"/>
      <c r="L879" s="61"/>
      <c r="M879" s="61"/>
      <c r="N879" s="61"/>
      <c r="O879" s="61"/>
      <c r="P879" s="61"/>
      <c r="Q879" s="61"/>
      <c r="R879" s="61"/>
      <c r="S879" s="61"/>
      <c r="T879" s="61"/>
      <c r="U879" s="61"/>
      <c r="V879" s="61"/>
      <c r="W879" s="61"/>
      <c r="X879" s="61"/>
      <c r="Y879" s="61"/>
      <c r="Z879" s="61"/>
      <c r="AA879" s="61"/>
      <c r="AB879" s="61"/>
      <c r="AC879" s="61"/>
      <c r="AD879" s="61"/>
      <c r="AE879" s="158"/>
      <c r="AF879" s="121"/>
      <c r="AG879" s="121"/>
      <c r="AH879" s="121"/>
      <c r="AI879" s="121"/>
      <c r="AJ879" s="121"/>
      <c r="AK879" s="123"/>
      <c r="AL879" s="123"/>
      <c r="AM879" s="123"/>
      <c r="AN879" s="123"/>
      <c r="AO879" s="123"/>
      <c r="AP879" s="123"/>
      <c r="AQ879" s="123"/>
      <c r="AR879" s="123"/>
      <c r="AS879" s="123"/>
      <c r="AT879" s="123"/>
      <c r="AU879" s="123"/>
      <c r="AV879" s="123"/>
      <c r="AW879" s="121"/>
      <c r="AX879" s="39"/>
    </row>
    <row r="880" spans="1:50" ht="26.25" customHeight="1">
      <c r="A880" s="119" t="s">
        <v>769</v>
      </c>
      <c r="B880" s="49" t="s">
        <v>333</v>
      </c>
      <c r="C880" s="166">
        <v>5310</v>
      </c>
      <c r="D880" s="61"/>
      <c r="E880" s="61"/>
      <c r="F880" s="61"/>
      <c r="G880" s="61"/>
      <c r="H880" s="61"/>
      <c r="I880" s="61"/>
      <c r="J880" s="61"/>
      <c r="K880" s="61"/>
      <c r="L880" s="61"/>
      <c r="M880" s="61"/>
      <c r="N880" s="61"/>
      <c r="O880" s="61"/>
      <c r="P880" s="61"/>
      <c r="Q880" s="61"/>
      <c r="R880" s="61"/>
      <c r="S880" s="61"/>
      <c r="T880" s="61"/>
      <c r="U880" s="61"/>
      <c r="V880" s="61"/>
      <c r="W880" s="61"/>
      <c r="X880" s="61"/>
      <c r="Y880" s="61"/>
      <c r="Z880" s="61"/>
      <c r="AA880" s="124"/>
      <c r="AB880" s="61"/>
      <c r="AC880" s="61"/>
      <c r="AD880" s="61"/>
      <c r="AE880" s="158"/>
      <c r="AF880" s="121">
        <f>SUM(AF881)</f>
        <v>0</v>
      </c>
      <c r="AG880" s="121">
        <f>SUM(AG881)</f>
        <v>0</v>
      </c>
      <c r="AH880" s="121">
        <f>SUM(AH881)</f>
        <v>0</v>
      </c>
      <c r="AI880" s="121">
        <f>SUM(AI881)</f>
        <v>0</v>
      </c>
      <c r="AJ880" s="121">
        <f>SUM(AJ881)</f>
        <v>0</v>
      </c>
      <c r="AK880" s="123">
        <f>SUM(AK881)</f>
        <v>0</v>
      </c>
      <c r="AL880" s="123">
        <f>SUM(AL881)</f>
        <v>0</v>
      </c>
      <c r="AM880" s="123">
        <f>SUM(AM881)</f>
        <v>0</v>
      </c>
      <c r="AN880" s="123">
        <f>SUM(AN881)</f>
        <v>0</v>
      </c>
      <c r="AO880" s="123">
        <f>SUM(AO881)</f>
        <v>0</v>
      </c>
      <c r="AP880" s="123">
        <f>SUM(AP881)</f>
        <v>0</v>
      </c>
      <c r="AQ880" s="123">
        <f>SUM(AQ881)</f>
        <v>0</v>
      </c>
      <c r="AR880" s="123">
        <f>SUM(AR881)</f>
        <v>0</v>
      </c>
      <c r="AS880" s="123">
        <f>SUM(AS881)</f>
        <v>0</v>
      </c>
      <c r="AT880" s="123">
        <f>SUM(AT881)</f>
        <v>0</v>
      </c>
      <c r="AU880" s="123">
        <f>SUM(AU881)</f>
        <v>0</v>
      </c>
      <c r="AV880" s="123">
        <f>SUM(AV881)</f>
        <v>0</v>
      </c>
      <c r="AW880" s="121">
        <f>SUM(AW881)</f>
        <v>0</v>
      </c>
      <c r="AX880" s="39"/>
    </row>
    <row r="881" spans="1:50" ht="12.75" customHeight="1">
      <c r="A881" s="119"/>
      <c r="B881" s="49"/>
      <c r="C881" s="166"/>
      <c r="D881" s="61"/>
      <c r="E881" s="61"/>
      <c r="F881" s="61"/>
      <c r="G881" s="61"/>
      <c r="H881" s="61"/>
      <c r="I881" s="61"/>
      <c r="J881" s="61"/>
      <c r="K881" s="61"/>
      <c r="L881" s="61"/>
      <c r="M881" s="61"/>
      <c r="N881" s="61"/>
      <c r="O881" s="61"/>
      <c r="P881" s="61"/>
      <c r="Q881" s="61"/>
      <c r="R881" s="61"/>
      <c r="S881" s="61"/>
      <c r="T881" s="61"/>
      <c r="U881" s="61"/>
      <c r="V881" s="61"/>
      <c r="W881" s="61"/>
      <c r="X881" s="61"/>
      <c r="Y881" s="61"/>
      <c r="Z881" s="61"/>
      <c r="AA881" s="124"/>
      <c r="AB881" s="61"/>
      <c r="AC881" s="61"/>
      <c r="AD881" s="61"/>
      <c r="AE881" s="158"/>
      <c r="AF881" s="121"/>
      <c r="AG881" s="121"/>
      <c r="AH881" s="121"/>
      <c r="AI881" s="121"/>
      <c r="AJ881" s="121"/>
      <c r="AK881" s="123"/>
      <c r="AL881" s="123"/>
      <c r="AM881" s="123"/>
      <c r="AN881" s="123"/>
      <c r="AO881" s="123"/>
      <c r="AP881" s="123"/>
      <c r="AQ881" s="123"/>
      <c r="AR881" s="123"/>
      <c r="AS881" s="123"/>
      <c r="AT881" s="123"/>
      <c r="AU881" s="123"/>
      <c r="AV881" s="123"/>
      <c r="AW881" s="121"/>
      <c r="AX881" s="39"/>
    </row>
    <row r="882" spans="1:50" ht="24.75" customHeight="1">
      <c r="A882" s="119" t="s">
        <v>770</v>
      </c>
      <c r="B882" s="49" t="s">
        <v>335</v>
      </c>
      <c r="C882" s="166">
        <v>5311</v>
      </c>
      <c r="D882" s="61"/>
      <c r="E882" s="61"/>
      <c r="F882" s="61"/>
      <c r="G882" s="61"/>
      <c r="H882" s="61"/>
      <c r="I882" s="61"/>
      <c r="J882" s="61"/>
      <c r="K882" s="61"/>
      <c r="L882" s="61"/>
      <c r="M882" s="61"/>
      <c r="N882" s="61"/>
      <c r="O882" s="61"/>
      <c r="P882" s="61"/>
      <c r="Q882" s="61"/>
      <c r="R882" s="61"/>
      <c r="S882" s="61"/>
      <c r="T882" s="61"/>
      <c r="U882" s="61"/>
      <c r="V882" s="61"/>
      <c r="W882" s="61"/>
      <c r="X882" s="61"/>
      <c r="Y882" s="61"/>
      <c r="Z882" s="61"/>
      <c r="AA882" s="124"/>
      <c r="AB882" s="61"/>
      <c r="AC882" s="61"/>
      <c r="AD882" s="61"/>
      <c r="AE882" s="158"/>
      <c r="AF882" s="121">
        <f>SUM(AF883)</f>
        <v>0</v>
      </c>
      <c r="AG882" s="121">
        <f>SUM(AG883)</f>
        <v>0</v>
      </c>
      <c r="AH882" s="121">
        <f>SUM(AH883)</f>
        <v>0</v>
      </c>
      <c r="AI882" s="121">
        <f>SUM(AI883)</f>
        <v>0</v>
      </c>
      <c r="AJ882" s="121">
        <f>SUM(AJ883)</f>
        <v>0</v>
      </c>
      <c r="AK882" s="123">
        <f>SUM(AK883)</f>
        <v>0</v>
      </c>
      <c r="AL882" s="123">
        <f>SUM(AL883)</f>
        <v>0</v>
      </c>
      <c r="AM882" s="123">
        <f>SUM(AM883)</f>
        <v>0</v>
      </c>
      <c r="AN882" s="123">
        <f>SUM(AN883)</f>
        <v>0</v>
      </c>
      <c r="AO882" s="123">
        <f>SUM(AO883)</f>
        <v>0</v>
      </c>
      <c r="AP882" s="123">
        <f>SUM(AP883)</f>
        <v>0</v>
      </c>
      <c r="AQ882" s="123">
        <f>SUM(AQ883)</f>
        <v>0</v>
      </c>
      <c r="AR882" s="123">
        <f>SUM(AR883)</f>
        <v>0</v>
      </c>
      <c r="AS882" s="123">
        <f>SUM(AS883)</f>
        <v>0</v>
      </c>
      <c r="AT882" s="123">
        <f>SUM(AT883)</f>
        <v>0</v>
      </c>
      <c r="AU882" s="123">
        <f>SUM(AU883)</f>
        <v>0</v>
      </c>
      <c r="AV882" s="123">
        <f>SUM(AV883)</f>
        <v>0</v>
      </c>
      <c r="AW882" s="121">
        <f>SUM(AW883)</f>
        <v>0</v>
      </c>
      <c r="AX882" s="39"/>
    </row>
    <row r="883" spans="1:50" ht="12.75" customHeight="1">
      <c r="A883" s="119"/>
      <c r="B883" s="49"/>
      <c r="C883" s="166"/>
      <c r="D883" s="61"/>
      <c r="E883" s="61"/>
      <c r="F883" s="61"/>
      <c r="G883" s="61"/>
      <c r="H883" s="61"/>
      <c r="I883" s="61"/>
      <c r="J883" s="61"/>
      <c r="K883" s="61"/>
      <c r="L883" s="61"/>
      <c r="M883" s="61"/>
      <c r="N883" s="61"/>
      <c r="O883" s="61"/>
      <c r="P883" s="61"/>
      <c r="Q883" s="61"/>
      <c r="R883" s="61"/>
      <c r="S883" s="61"/>
      <c r="T883" s="61"/>
      <c r="U883" s="61"/>
      <c r="V883" s="61"/>
      <c r="W883" s="61"/>
      <c r="X883" s="61"/>
      <c r="Y883" s="61"/>
      <c r="Z883" s="61"/>
      <c r="AA883" s="124"/>
      <c r="AB883" s="61"/>
      <c r="AC883" s="61"/>
      <c r="AD883" s="61"/>
      <c r="AE883" s="158"/>
      <c r="AF883" s="121"/>
      <c r="AG883" s="121"/>
      <c r="AH883" s="121"/>
      <c r="AI883" s="121"/>
      <c r="AJ883" s="121"/>
      <c r="AK883" s="123"/>
      <c r="AL883" s="123"/>
      <c r="AM883" s="123"/>
      <c r="AN883" s="123"/>
      <c r="AO883" s="123"/>
      <c r="AP883" s="123"/>
      <c r="AQ883" s="123"/>
      <c r="AR883" s="123"/>
      <c r="AS883" s="123"/>
      <c r="AT883" s="123"/>
      <c r="AU883" s="123"/>
      <c r="AV883" s="123"/>
      <c r="AW883" s="121"/>
      <c r="AX883" s="39"/>
    </row>
    <row r="884" spans="1:50" ht="12.75" customHeight="1">
      <c r="A884" s="119" t="s">
        <v>771</v>
      </c>
      <c r="B884" s="49" t="s">
        <v>341</v>
      </c>
      <c r="C884" s="166">
        <v>5312</v>
      </c>
      <c r="D884" s="61"/>
      <c r="E884" s="61"/>
      <c r="F884" s="61"/>
      <c r="G884" s="61"/>
      <c r="H884" s="61"/>
      <c r="I884" s="61"/>
      <c r="J884" s="61"/>
      <c r="K884" s="61"/>
      <c r="L884" s="61"/>
      <c r="M884" s="61"/>
      <c r="N884" s="61"/>
      <c r="O884" s="61"/>
      <c r="P884" s="61"/>
      <c r="Q884" s="61"/>
      <c r="R884" s="61"/>
      <c r="S884" s="61"/>
      <c r="T884" s="61"/>
      <c r="U884" s="61"/>
      <c r="V884" s="61"/>
      <c r="W884" s="61"/>
      <c r="X884" s="61"/>
      <c r="Y884" s="61"/>
      <c r="Z884" s="61"/>
      <c r="AA884" s="124"/>
      <c r="AB884" s="61"/>
      <c r="AC884" s="61"/>
      <c r="AD884" s="61"/>
      <c r="AE884" s="158"/>
      <c r="AF884" s="121">
        <f>SUM(AF885)</f>
        <v>0</v>
      </c>
      <c r="AG884" s="121">
        <f>SUM(AG885)</f>
        <v>0</v>
      </c>
      <c r="AH884" s="121">
        <f>SUM(AH885)</f>
        <v>0</v>
      </c>
      <c r="AI884" s="121">
        <f>SUM(AI885)</f>
        <v>0</v>
      </c>
      <c r="AJ884" s="121">
        <f>SUM(AJ885)</f>
        <v>0</v>
      </c>
      <c r="AK884" s="123">
        <f>SUM(AK885)</f>
        <v>0</v>
      </c>
      <c r="AL884" s="123">
        <f>SUM(AL885)</f>
        <v>0</v>
      </c>
      <c r="AM884" s="123">
        <f>SUM(AM885)</f>
        <v>0</v>
      </c>
      <c r="AN884" s="123">
        <f>SUM(AN885)</f>
        <v>0</v>
      </c>
      <c r="AO884" s="123">
        <f>SUM(AO885)</f>
        <v>0</v>
      </c>
      <c r="AP884" s="123">
        <f>SUM(AP885)</f>
        <v>0</v>
      </c>
      <c r="AQ884" s="123">
        <f>SUM(AQ885)</f>
        <v>0</v>
      </c>
      <c r="AR884" s="123">
        <f>SUM(AR885)</f>
        <v>0</v>
      </c>
      <c r="AS884" s="123">
        <f>SUM(AS885)</f>
        <v>0</v>
      </c>
      <c r="AT884" s="123">
        <f>SUM(AT885)</f>
        <v>0</v>
      </c>
      <c r="AU884" s="123">
        <f>SUM(AU885)</f>
        <v>0</v>
      </c>
      <c r="AV884" s="123">
        <f>SUM(AV885)</f>
        <v>0</v>
      </c>
      <c r="AW884" s="121">
        <f>SUM(AW885)</f>
        <v>0</v>
      </c>
      <c r="AX884" s="39"/>
    </row>
    <row r="885" spans="1:50" ht="12.75" customHeight="1">
      <c r="A885" s="119"/>
      <c r="B885" s="49"/>
      <c r="C885" s="166"/>
      <c r="D885" s="61"/>
      <c r="E885" s="61"/>
      <c r="F885" s="61"/>
      <c r="G885" s="61"/>
      <c r="H885" s="61"/>
      <c r="I885" s="61"/>
      <c r="J885" s="61"/>
      <c r="K885" s="61"/>
      <c r="L885" s="61"/>
      <c r="M885" s="61"/>
      <c r="N885" s="61"/>
      <c r="O885" s="61"/>
      <c r="P885" s="61"/>
      <c r="Q885" s="61"/>
      <c r="R885" s="61"/>
      <c r="S885" s="61"/>
      <c r="T885" s="61"/>
      <c r="U885" s="61"/>
      <c r="V885" s="61"/>
      <c r="W885" s="61"/>
      <c r="X885" s="61"/>
      <c r="Y885" s="61"/>
      <c r="Z885" s="61"/>
      <c r="AA885" s="124"/>
      <c r="AB885" s="61"/>
      <c r="AC885" s="61"/>
      <c r="AD885" s="61"/>
      <c r="AE885" s="158"/>
      <c r="AF885" s="121"/>
      <c r="AG885" s="121"/>
      <c r="AH885" s="121"/>
      <c r="AI885" s="121"/>
      <c r="AJ885" s="121"/>
      <c r="AK885" s="123"/>
      <c r="AL885" s="123"/>
      <c r="AM885" s="123"/>
      <c r="AN885" s="123"/>
      <c r="AO885" s="123"/>
      <c r="AP885" s="123"/>
      <c r="AQ885" s="123"/>
      <c r="AR885" s="123"/>
      <c r="AS885" s="123"/>
      <c r="AT885" s="123"/>
      <c r="AU885" s="123"/>
      <c r="AV885" s="123"/>
      <c r="AW885" s="121"/>
      <c r="AX885" s="39"/>
    </row>
    <row r="886" spans="1:50" ht="54.75" customHeight="1">
      <c r="A886" s="119" t="s">
        <v>772</v>
      </c>
      <c r="B886" s="49" t="s">
        <v>599</v>
      </c>
      <c r="C886" s="166">
        <v>5313</v>
      </c>
      <c r="D886" s="61"/>
      <c r="E886" s="61"/>
      <c r="F886" s="61"/>
      <c r="G886" s="61"/>
      <c r="H886" s="61"/>
      <c r="I886" s="61"/>
      <c r="J886" s="61"/>
      <c r="K886" s="61"/>
      <c r="L886" s="61"/>
      <c r="M886" s="61"/>
      <c r="N886" s="61"/>
      <c r="O886" s="61"/>
      <c r="P886" s="61"/>
      <c r="Q886" s="61"/>
      <c r="R886" s="61"/>
      <c r="S886" s="61"/>
      <c r="T886" s="61"/>
      <c r="U886" s="61"/>
      <c r="V886" s="61"/>
      <c r="W886" s="61"/>
      <c r="X886" s="61"/>
      <c r="Y886" s="61"/>
      <c r="Z886" s="61"/>
      <c r="AA886" s="124"/>
      <c r="AB886" s="61"/>
      <c r="AC886" s="61"/>
      <c r="AD886" s="61"/>
      <c r="AE886" s="158"/>
      <c r="AF886" s="121">
        <f>SUM(AF887:AF888)</f>
        <v>0</v>
      </c>
      <c r="AG886" s="121">
        <f>SUM(AG887:AG888)</f>
        <v>0</v>
      </c>
      <c r="AH886" s="121">
        <f>SUM(AH887:AH888)</f>
        <v>0</v>
      </c>
      <c r="AI886" s="121">
        <f>SUM(AI887:AI888)</f>
        <v>0</v>
      </c>
      <c r="AJ886" s="121">
        <f>SUM(AJ887:AJ888)</f>
        <v>0</v>
      </c>
      <c r="AK886" s="123">
        <f>SUM(AK887:AK888)</f>
        <v>0</v>
      </c>
      <c r="AL886" s="123">
        <f>SUM(AL887:AL888)</f>
        <v>0</v>
      </c>
      <c r="AM886" s="123">
        <f>SUM(AM887:AM888)</f>
        <v>0</v>
      </c>
      <c r="AN886" s="123">
        <f>SUM(AN887:AN888)</f>
        <v>0</v>
      </c>
      <c r="AO886" s="123">
        <f>SUM(AO887:AO888)</f>
        <v>0</v>
      </c>
      <c r="AP886" s="123">
        <f>SUM(AP887:AP888)</f>
        <v>0</v>
      </c>
      <c r="AQ886" s="123">
        <f>SUM(AQ887:AQ888)</f>
        <v>0</v>
      </c>
      <c r="AR886" s="123">
        <f>SUM(AR887:AR888)</f>
        <v>0</v>
      </c>
      <c r="AS886" s="123">
        <f>SUM(AS887:AS888)</f>
        <v>0</v>
      </c>
      <c r="AT886" s="123">
        <f>SUM(AT887:AT888)</f>
        <v>0</v>
      </c>
      <c r="AU886" s="123">
        <f>SUM(AU887:AU888)</f>
        <v>0</v>
      </c>
      <c r="AV886" s="123">
        <f>SUM(AV887:AV888)</f>
        <v>0</v>
      </c>
      <c r="AW886" s="121">
        <f>SUM(AW887:AW888)</f>
        <v>0</v>
      </c>
      <c r="AX886" s="39"/>
    </row>
    <row r="887" spans="1:50" ht="12.75" customHeight="1">
      <c r="A887" s="119"/>
      <c r="B887" s="49"/>
      <c r="C887" s="166"/>
      <c r="D887" s="61"/>
      <c r="E887" s="61"/>
      <c r="F887" s="61"/>
      <c r="G887" s="61"/>
      <c r="H887" s="61"/>
      <c r="I887" s="61"/>
      <c r="J887" s="61"/>
      <c r="K887" s="61"/>
      <c r="L887" s="61"/>
      <c r="M887" s="61"/>
      <c r="N887" s="61"/>
      <c r="O887" s="61"/>
      <c r="P887" s="61"/>
      <c r="Q887" s="61"/>
      <c r="R887" s="61"/>
      <c r="S887" s="61"/>
      <c r="T887" s="61"/>
      <c r="U887" s="61"/>
      <c r="V887" s="61"/>
      <c r="W887" s="61"/>
      <c r="X887" s="61"/>
      <c r="Y887" s="61"/>
      <c r="Z887" s="61"/>
      <c r="AA887" s="124"/>
      <c r="AB887" s="61"/>
      <c r="AC887" s="61"/>
      <c r="AD887" s="61"/>
      <c r="AE887" s="158"/>
      <c r="AF887" s="121"/>
      <c r="AG887" s="121"/>
      <c r="AH887" s="121"/>
      <c r="AI887" s="121"/>
      <c r="AJ887" s="121"/>
      <c r="AK887" s="123"/>
      <c r="AL887" s="123"/>
      <c r="AM887" s="123"/>
      <c r="AN887" s="123"/>
      <c r="AO887" s="123"/>
      <c r="AP887" s="123"/>
      <c r="AQ887" s="123"/>
      <c r="AR887" s="123"/>
      <c r="AS887" s="123"/>
      <c r="AT887" s="123"/>
      <c r="AU887" s="123"/>
      <c r="AV887" s="123"/>
      <c r="AW887" s="121"/>
      <c r="AX887" s="39"/>
    </row>
    <row r="888" spans="1:50" ht="12.75" customHeight="1">
      <c r="A888" s="119"/>
      <c r="B888" s="49"/>
      <c r="C888" s="166"/>
      <c r="D888" s="61"/>
      <c r="E888" s="61"/>
      <c r="F888" s="61"/>
      <c r="G888" s="61"/>
      <c r="H888" s="61"/>
      <c r="I888" s="61"/>
      <c r="J888" s="61"/>
      <c r="K888" s="61"/>
      <c r="L888" s="61"/>
      <c r="M888" s="61"/>
      <c r="N888" s="61"/>
      <c r="O888" s="61"/>
      <c r="P888" s="61"/>
      <c r="Q888" s="61"/>
      <c r="R888" s="61"/>
      <c r="S888" s="61"/>
      <c r="T888" s="61"/>
      <c r="U888" s="61"/>
      <c r="V888" s="61"/>
      <c r="W888" s="61"/>
      <c r="X888" s="61"/>
      <c r="Y888" s="61"/>
      <c r="Z888" s="61"/>
      <c r="AA888" s="124"/>
      <c r="AB888" s="61"/>
      <c r="AC888" s="61"/>
      <c r="AD888" s="61"/>
      <c r="AE888" s="158"/>
      <c r="AF888" s="121"/>
      <c r="AG888" s="121"/>
      <c r="AH888" s="121"/>
      <c r="AI888" s="121"/>
      <c r="AJ888" s="121"/>
      <c r="AK888" s="123"/>
      <c r="AL888" s="123"/>
      <c r="AM888" s="123"/>
      <c r="AN888" s="123"/>
      <c r="AO888" s="123"/>
      <c r="AP888" s="123"/>
      <c r="AQ888" s="123"/>
      <c r="AR888" s="123"/>
      <c r="AS888" s="123"/>
      <c r="AT888" s="123"/>
      <c r="AU888" s="123"/>
      <c r="AV888" s="123"/>
      <c r="AW888" s="121"/>
      <c r="AX888" s="39"/>
    </row>
    <row r="889" spans="1:50" ht="27.75" customHeight="1">
      <c r="A889" s="119" t="s">
        <v>773</v>
      </c>
      <c r="B889" s="49" t="s">
        <v>774</v>
      </c>
      <c r="C889" s="166">
        <v>5314</v>
      </c>
      <c r="D889" s="127"/>
      <c r="E889" s="127"/>
      <c r="F889" s="127"/>
      <c r="G889" s="127"/>
      <c r="H889" s="127"/>
      <c r="I889" s="127"/>
      <c r="J889" s="127"/>
      <c r="K889" s="127"/>
      <c r="L889" s="127"/>
      <c r="M889" s="127"/>
      <c r="N889" s="127"/>
      <c r="O889" s="127"/>
      <c r="P889" s="127"/>
      <c r="Q889" s="127"/>
      <c r="R889" s="127"/>
      <c r="S889" s="127"/>
      <c r="T889" s="127"/>
      <c r="U889" s="127"/>
      <c r="V889" s="127"/>
      <c r="W889" s="127"/>
      <c r="X889" s="127"/>
      <c r="Y889" s="127"/>
      <c r="Z889" s="127"/>
      <c r="AA889" s="127"/>
      <c r="AB889" s="127"/>
      <c r="AC889" s="127"/>
      <c r="AD889" s="127"/>
      <c r="AE889" s="158"/>
      <c r="AF889" s="167">
        <f>SUM(AF890)</f>
        <v>0</v>
      </c>
      <c r="AG889" s="168">
        <f>SUM(AG890)</f>
        <v>0</v>
      </c>
      <c r="AH889" s="168">
        <f>SUM(AH890)</f>
        <v>0</v>
      </c>
      <c r="AI889" s="168">
        <f>SUM(AI890)</f>
        <v>0</v>
      </c>
      <c r="AJ889" s="168">
        <f>SUM(AJ890)</f>
        <v>0</v>
      </c>
      <c r="AK889" s="169">
        <f>SUM(AK890)</f>
        <v>0</v>
      </c>
      <c r="AL889" s="170">
        <f>SUM(AL890)</f>
        <v>0</v>
      </c>
      <c r="AM889" s="170">
        <f>SUM(AM890)</f>
        <v>0</v>
      </c>
      <c r="AN889" s="170">
        <f>SUM(AN890)</f>
        <v>0</v>
      </c>
      <c r="AO889" s="170">
        <f>SUM(AO890)</f>
        <v>0</v>
      </c>
      <c r="AP889" s="170">
        <f>SUM(AP890)</f>
        <v>0</v>
      </c>
      <c r="AQ889" s="170">
        <f>SUM(AQ890)</f>
        <v>0</v>
      </c>
      <c r="AR889" s="170">
        <f>SUM(AR890)</f>
        <v>0</v>
      </c>
      <c r="AS889" s="170">
        <f>SUM(AS890)</f>
        <v>0</v>
      </c>
      <c r="AT889" s="170">
        <f>SUM(AT890)</f>
        <v>0</v>
      </c>
      <c r="AU889" s="170">
        <f>SUM(AU890)</f>
        <v>0</v>
      </c>
      <c r="AV889" s="170">
        <f>SUM(AV890)</f>
        <v>0</v>
      </c>
      <c r="AW889" s="168">
        <f>SUM(AW890)</f>
        <v>0</v>
      </c>
      <c r="AX889" s="39"/>
    </row>
    <row r="890" spans="1:50" ht="12.75" customHeight="1">
      <c r="A890" s="119"/>
      <c r="B890" s="49"/>
      <c r="C890" s="166"/>
      <c r="D890" s="127"/>
      <c r="E890" s="127"/>
      <c r="F890" s="127"/>
      <c r="G890" s="127"/>
      <c r="H890" s="127"/>
      <c r="I890" s="127"/>
      <c r="J890" s="127"/>
      <c r="K890" s="127"/>
      <c r="L890" s="127"/>
      <c r="M890" s="127"/>
      <c r="N890" s="127"/>
      <c r="O890" s="127"/>
      <c r="P890" s="127"/>
      <c r="Q890" s="127"/>
      <c r="R890" s="127"/>
      <c r="S890" s="127"/>
      <c r="T890" s="127"/>
      <c r="U890" s="127"/>
      <c r="V890" s="127"/>
      <c r="W890" s="127"/>
      <c r="X890" s="127"/>
      <c r="Y890" s="127"/>
      <c r="Z890" s="127"/>
      <c r="AA890" s="127"/>
      <c r="AB890" s="127"/>
      <c r="AC890" s="127"/>
      <c r="AD890" s="127"/>
      <c r="AE890" s="158"/>
      <c r="AF890" s="167"/>
      <c r="AG890" s="168"/>
      <c r="AH890" s="168"/>
      <c r="AI890" s="55"/>
      <c r="AJ890" s="55"/>
      <c r="AK890" s="56"/>
      <c r="AL890" s="56"/>
      <c r="AM890" s="56"/>
      <c r="AN890" s="56"/>
      <c r="AO890" s="56"/>
      <c r="AP890" s="56"/>
      <c r="AQ890" s="56"/>
      <c r="AR890" s="56"/>
      <c r="AS890" s="56"/>
      <c r="AT890" s="56"/>
      <c r="AU890" s="56"/>
      <c r="AV890" s="56"/>
      <c r="AW890" s="55"/>
      <c r="AX890" s="39"/>
    </row>
    <row r="891" spans="1:50" ht="12.75" customHeight="1">
      <c r="A891" s="119" t="s">
        <v>775</v>
      </c>
      <c r="B891" s="148" t="s">
        <v>343</v>
      </c>
      <c r="C891" s="166">
        <v>5315</v>
      </c>
      <c r="D891" s="127"/>
      <c r="E891" s="127"/>
      <c r="F891" s="127"/>
      <c r="G891" s="127"/>
      <c r="H891" s="127"/>
      <c r="I891" s="127"/>
      <c r="J891" s="127"/>
      <c r="K891" s="127"/>
      <c r="L891" s="127"/>
      <c r="M891" s="127"/>
      <c r="N891" s="127"/>
      <c r="O891" s="127"/>
      <c r="P891" s="127"/>
      <c r="Q891" s="127"/>
      <c r="R891" s="127"/>
      <c r="S891" s="127"/>
      <c r="T891" s="127"/>
      <c r="U891" s="127"/>
      <c r="V891" s="127"/>
      <c r="W891" s="127"/>
      <c r="X891" s="127"/>
      <c r="Y891" s="127"/>
      <c r="Z891" s="127"/>
      <c r="AA891" s="127"/>
      <c r="AB891" s="127"/>
      <c r="AC891" s="127"/>
      <c r="AD891" s="127"/>
      <c r="AE891" s="158"/>
      <c r="AF891" s="167">
        <f>AF892</f>
        <v>0</v>
      </c>
      <c r="AG891" s="168">
        <f>AG892</f>
        <v>0</v>
      </c>
      <c r="AH891" s="168">
        <f>AH892</f>
        <v>0</v>
      </c>
      <c r="AI891" s="168">
        <f>AI892</f>
        <v>0</v>
      </c>
      <c r="AJ891" s="168">
        <f>AJ892</f>
        <v>0</v>
      </c>
      <c r="AK891" s="168">
        <f>AK892</f>
        <v>0</v>
      </c>
      <c r="AL891" s="168">
        <f>AL892</f>
        <v>0</v>
      </c>
      <c r="AM891" s="168">
        <f>AM892</f>
        <v>0</v>
      </c>
      <c r="AN891" s="168">
        <f>AN892</f>
        <v>0</v>
      </c>
      <c r="AO891" s="168">
        <f>AO892</f>
        <v>0</v>
      </c>
      <c r="AP891" s="168">
        <f>AP892</f>
        <v>0</v>
      </c>
      <c r="AQ891" s="168">
        <f>AQ892</f>
        <v>0</v>
      </c>
      <c r="AR891" s="168">
        <f>AR892</f>
        <v>0</v>
      </c>
      <c r="AS891" s="168">
        <f>AS892</f>
        <v>0</v>
      </c>
      <c r="AT891" s="168">
        <f>AT892</f>
        <v>0</v>
      </c>
      <c r="AU891" s="168">
        <f>AU892</f>
        <v>0</v>
      </c>
      <c r="AV891" s="168">
        <f>AV892</f>
        <v>0</v>
      </c>
      <c r="AW891" s="168">
        <f>AW892</f>
        <v>0</v>
      </c>
      <c r="AX891" s="39"/>
    </row>
    <row r="892" spans="1:50" ht="12.75" customHeight="1">
      <c r="A892" s="119"/>
      <c r="B892" s="171"/>
      <c r="C892" s="166"/>
      <c r="D892" s="127"/>
      <c r="E892" s="127"/>
      <c r="F892" s="127"/>
      <c r="G892" s="127"/>
      <c r="H892" s="127"/>
      <c r="I892" s="127"/>
      <c r="J892" s="127"/>
      <c r="K892" s="127"/>
      <c r="L892" s="127"/>
      <c r="M892" s="127"/>
      <c r="N892" s="127"/>
      <c r="O892" s="127"/>
      <c r="P892" s="127"/>
      <c r="Q892" s="127"/>
      <c r="R892" s="127"/>
      <c r="S892" s="127"/>
      <c r="T892" s="127"/>
      <c r="U892" s="127"/>
      <c r="V892" s="127"/>
      <c r="W892" s="127"/>
      <c r="X892" s="127"/>
      <c r="Y892" s="127"/>
      <c r="Z892" s="127"/>
      <c r="AA892" s="127"/>
      <c r="AB892" s="127"/>
      <c r="AC892" s="127"/>
      <c r="AD892" s="127"/>
      <c r="AE892" s="158"/>
      <c r="AF892" s="167"/>
      <c r="AG892" s="168"/>
      <c r="AH892" s="168"/>
      <c r="AI892" s="168"/>
      <c r="AJ892" s="168"/>
      <c r="AK892" s="168"/>
      <c r="AL892" s="168"/>
      <c r="AM892" s="168"/>
      <c r="AN892" s="168"/>
      <c r="AO892" s="168"/>
      <c r="AP892" s="168"/>
      <c r="AQ892" s="168"/>
      <c r="AR892" s="168"/>
      <c r="AS892" s="168"/>
      <c r="AT892" s="168"/>
      <c r="AU892" s="168"/>
      <c r="AV892" s="168"/>
      <c r="AW892" s="168"/>
      <c r="AX892" s="39"/>
    </row>
    <row r="893" spans="1:50" ht="12.75" customHeight="1">
      <c r="A893" s="119"/>
      <c r="B893" s="49"/>
      <c r="C893" s="166"/>
      <c r="D893" s="127"/>
      <c r="E893" s="127"/>
      <c r="F893" s="127"/>
      <c r="G893" s="127"/>
      <c r="H893" s="127"/>
      <c r="I893" s="127"/>
      <c r="J893" s="127"/>
      <c r="K893" s="127"/>
      <c r="L893" s="127"/>
      <c r="M893" s="127"/>
      <c r="N893" s="127"/>
      <c r="O893" s="127"/>
      <c r="P893" s="127"/>
      <c r="Q893" s="127"/>
      <c r="R893" s="127"/>
      <c r="S893" s="127"/>
      <c r="T893" s="127"/>
      <c r="U893" s="127"/>
      <c r="V893" s="127"/>
      <c r="W893" s="127"/>
      <c r="X893" s="127"/>
      <c r="Y893" s="127"/>
      <c r="Z893" s="127"/>
      <c r="AA893" s="127"/>
      <c r="AB893" s="127"/>
      <c r="AC893" s="127"/>
      <c r="AD893" s="127"/>
      <c r="AE893" s="158"/>
      <c r="AF893" s="167"/>
      <c r="AG893" s="168"/>
      <c r="AH893" s="168"/>
      <c r="AI893" s="55"/>
      <c r="AJ893" s="55"/>
      <c r="AK893" s="56"/>
      <c r="AL893" s="56"/>
      <c r="AM893" s="56"/>
      <c r="AN893" s="56"/>
      <c r="AO893" s="56"/>
      <c r="AP893" s="56"/>
      <c r="AQ893" s="56"/>
      <c r="AR893" s="56"/>
      <c r="AS893" s="56"/>
      <c r="AT893" s="56"/>
      <c r="AU893" s="56"/>
      <c r="AV893" s="56"/>
      <c r="AW893" s="55"/>
      <c r="AX893" s="39"/>
    </row>
    <row r="894" spans="1:50" ht="73.5" customHeight="1">
      <c r="A894" s="34" t="s">
        <v>776</v>
      </c>
      <c r="B894" s="95" t="s">
        <v>777</v>
      </c>
      <c r="C894" s="165">
        <v>5400</v>
      </c>
      <c r="D894" s="112" t="s">
        <v>194</v>
      </c>
      <c r="E894" s="112" t="s">
        <v>194</v>
      </c>
      <c r="F894" s="112" t="s">
        <v>194</v>
      </c>
      <c r="G894" s="112" t="s">
        <v>194</v>
      </c>
      <c r="H894" s="112" t="s">
        <v>194</v>
      </c>
      <c r="I894" s="112" t="s">
        <v>194</v>
      </c>
      <c r="J894" s="112" t="s">
        <v>194</v>
      </c>
      <c r="K894" s="112" t="s">
        <v>194</v>
      </c>
      <c r="L894" s="112" t="s">
        <v>194</v>
      </c>
      <c r="M894" s="112" t="s">
        <v>194</v>
      </c>
      <c r="N894" s="112" t="s">
        <v>194</v>
      </c>
      <c r="O894" s="112" t="s">
        <v>194</v>
      </c>
      <c r="P894" s="112" t="s">
        <v>194</v>
      </c>
      <c r="Q894" s="112" t="s">
        <v>194</v>
      </c>
      <c r="R894" s="112" t="s">
        <v>194</v>
      </c>
      <c r="S894" s="112" t="s">
        <v>194</v>
      </c>
      <c r="T894" s="112" t="s">
        <v>194</v>
      </c>
      <c r="U894" s="112" t="s">
        <v>194</v>
      </c>
      <c r="V894" s="112" t="s">
        <v>194</v>
      </c>
      <c r="W894" s="112" t="s">
        <v>194</v>
      </c>
      <c r="X894" s="112" t="s">
        <v>194</v>
      </c>
      <c r="Y894" s="112" t="s">
        <v>194</v>
      </c>
      <c r="Z894" s="112" t="s">
        <v>194</v>
      </c>
      <c r="AA894" s="112" t="s">
        <v>194</v>
      </c>
      <c r="AB894" s="112" t="s">
        <v>194</v>
      </c>
      <c r="AC894" s="112" t="s">
        <v>194</v>
      </c>
      <c r="AD894" s="112" t="s">
        <v>194</v>
      </c>
      <c r="AE894" s="113" t="s">
        <v>194</v>
      </c>
      <c r="AF894" s="167">
        <f>AF895+AF897</f>
        <v>0</v>
      </c>
      <c r="AG894" s="168">
        <f>AG895+AG897</f>
        <v>0</v>
      </c>
      <c r="AH894" s="168">
        <f>AH895+AH897</f>
        <v>0</v>
      </c>
      <c r="AI894" s="168">
        <f>AI895+AI897</f>
        <v>0</v>
      </c>
      <c r="AJ894" s="168">
        <f>AJ895+AJ897</f>
        <v>0</v>
      </c>
      <c r="AK894" s="168">
        <f>AK895+AK897</f>
        <v>0</v>
      </c>
      <c r="AL894" s="168">
        <f>AL895+AL897</f>
        <v>0</v>
      </c>
      <c r="AM894" s="168">
        <f>AM895+AM897</f>
        <v>0</v>
      </c>
      <c r="AN894" s="168">
        <f>AN895+AN897</f>
        <v>0</v>
      </c>
      <c r="AO894" s="168">
        <f>AO895+AO897</f>
        <v>0</v>
      </c>
      <c r="AP894" s="168">
        <f>AP895+AP897</f>
        <v>0</v>
      </c>
      <c r="AQ894" s="168">
        <f>AQ895+AQ897</f>
        <v>0</v>
      </c>
      <c r="AR894" s="168">
        <f>AR895+AR897</f>
        <v>0</v>
      </c>
      <c r="AS894" s="168">
        <f>AS895+AS897</f>
        <v>0</v>
      </c>
      <c r="AT894" s="168">
        <f>AT895+AT897</f>
        <v>0</v>
      </c>
      <c r="AU894" s="168">
        <f>AU895+AU897</f>
        <v>0</v>
      </c>
      <c r="AV894" s="168">
        <f>AV895+AV897</f>
        <v>0</v>
      </c>
      <c r="AW894" s="168">
        <f>AW895+AW897</f>
        <v>0</v>
      </c>
      <c r="AX894" s="39"/>
    </row>
    <row r="895" spans="1:50" ht="12.75" customHeight="1">
      <c r="A895" s="119" t="s">
        <v>778</v>
      </c>
      <c r="B895" s="81" t="s">
        <v>347</v>
      </c>
      <c r="C895" s="166">
        <v>5401</v>
      </c>
      <c r="D895" s="127"/>
      <c r="E895" s="127"/>
      <c r="F895" s="127"/>
      <c r="G895" s="127"/>
      <c r="H895" s="127"/>
      <c r="I895" s="127"/>
      <c r="J895" s="127"/>
      <c r="K895" s="127"/>
      <c r="L895" s="127"/>
      <c r="M895" s="127"/>
      <c r="N895" s="127"/>
      <c r="O895" s="127"/>
      <c r="P895" s="127"/>
      <c r="Q895" s="127"/>
      <c r="R895" s="127"/>
      <c r="S895" s="127"/>
      <c r="T895" s="127"/>
      <c r="U895" s="127"/>
      <c r="V895" s="127"/>
      <c r="W895" s="127"/>
      <c r="X895" s="127"/>
      <c r="Y895" s="127"/>
      <c r="Z895" s="127"/>
      <c r="AA895" s="127"/>
      <c r="AB895" s="127"/>
      <c r="AC895" s="127"/>
      <c r="AD895" s="127"/>
      <c r="AE895" s="158"/>
      <c r="AF895" s="55">
        <f>SUM(AF896)</f>
        <v>0</v>
      </c>
      <c r="AG895" s="55">
        <f>SUM(AG896)</f>
        <v>0</v>
      </c>
      <c r="AH895" s="55">
        <f>SUM(AH896)</f>
        <v>0</v>
      </c>
      <c r="AI895" s="55">
        <f>SUM(AI896)</f>
        <v>0</v>
      </c>
      <c r="AJ895" s="55">
        <f>SUM(AJ896)</f>
        <v>0</v>
      </c>
      <c r="AK895" s="56">
        <f>SUM(AK896)</f>
        <v>0</v>
      </c>
      <c r="AL895" s="56">
        <f>SUM(AL896)</f>
        <v>0</v>
      </c>
      <c r="AM895" s="56">
        <f>SUM(AM896)</f>
        <v>0</v>
      </c>
      <c r="AN895" s="56">
        <f>SUM(AN896)</f>
        <v>0</v>
      </c>
      <c r="AO895" s="56">
        <f>SUM(AO896)</f>
        <v>0</v>
      </c>
      <c r="AP895" s="56">
        <f>SUM(AP896)</f>
        <v>0</v>
      </c>
      <c r="AQ895" s="56">
        <f>SUM(AQ896)</f>
        <v>0</v>
      </c>
      <c r="AR895" s="56">
        <f>SUM(AR896)</f>
        <v>0</v>
      </c>
      <c r="AS895" s="56">
        <f>SUM(AS896)</f>
        <v>0</v>
      </c>
      <c r="AT895" s="56">
        <f>SUM(AT896)</f>
        <v>0</v>
      </c>
      <c r="AU895" s="56">
        <f>SUM(AU896)</f>
        <v>0</v>
      </c>
      <c r="AV895" s="56">
        <f>SUM(AV896)</f>
        <v>0</v>
      </c>
      <c r="AW895" s="55">
        <f>SUM(AW896)</f>
        <v>0</v>
      </c>
      <c r="AX895" s="39"/>
    </row>
    <row r="896" spans="1:50" ht="12.75" customHeight="1">
      <c r="A896" s="119"/>
      <c r="B896" s="81"/>
      <c r="C896" s="166"/>
      <c r="D896" s="127"/>
      <c r="E896" s="127"/>
      <c r="F896" s="127"/>
      <c r="G896" s="127"/>
      <c r="H896" s="127"/>
      <c r="I896" s="127"/>
      <c r="J896" s="127"/>
      <c r="K896" s="127"/>
      <c r="L896" s="127"/>
      <c r="M896" s="127"/>
      <c r="N896" s="127"/>
      <c r="O896" s="127"/>
      <c r="P896" s="127"/>
      <c r="Q896" s="127"/>
      <c r="R896" s="127"/>
      <c r="S896" s="127"/>
      <c r="T896" s="127"/>
      <c r="U896" s="127"/>
      <c r="V896" s="127"/>
      <c r="W896" s="127"/>
      <c r="X896" s="127"/>
      <c r="Y896" s="127"/>
      <c r="Z896" s="127"/>
      <c r="AA896" s="127"/>
      <c r="AB896" s="127"/>
      <c r="AC896" s="127"/>
      <c r="AD896" s="127"/>
      <c r="AE896" s="158"/>
      <c r="AF896" s="55"/>
      <c r="AG896" s="55"/>
      <c r="AH896" s="55"/>
      <c r="AI896" s="55"/>
      <c r="AJ896" s="55"/>
      <c r="AK896" s="56"/>
      <c r="AL896" s="56"/>
      <c r="AM896" s="56"/>
      <c r="AN896" s="56"/>
      <c r="AO896" s="56"/>
      <c r="AP896" s="56"/>
      <c r="AQ896" s="56"/>
      <c r="AR896" s="56"/>
      <c r="AS896" s="56"/>
      <c r="AT896" s="56"/>
      <c r="AU896" s="56"/>
      <c r="AV896" s="56"/>
      <c r="AW896" s="55"/>
      <c r="AX896" s="39"/>
    </row>
    <row r="897" spans="1:50" ht="12.75" customHeight="1">
      <c r="A897" s="100" t="s">
        <v>779</v>
      </c>
      <c r="B897" s="81" t="s">
        <v>347</v>
      </c>
      <c r="C897" s="119">
        <v>5402</v>
      </c>
      <c r="D897" s="172"/>
      <c r="E897" s="138"/>
      <c r="F897" s="127"/>
      <c r="G897" s="127"/>
      <c r="H897" s="127"/>
      <c r="I897" s="127"/>
      <c r="J897" s="127"/>
      <c r="K897" s="127"/>
      <c r="L897" s="127"/>
      <c r="M897" s="127"/>
      <c r="N897" s="127"/>
      <c r="O897" s="127"/>
      <c r="P897" s="127"/>
      <c r="Q897" s="127"/>
      <c r="R897" s="127"/>
      <c r="S897" s="127"/>
      <c r="T897" s="127"/>
      <c r="U897" s="127"/>
      <c r="V897" s="127"/>
      <c r="W897" s="127"/>
      <c r="X897" s="127"/>
      <c r="Y897" s="127"/>
      <c r="Z897" s="127"/>
      <c r="AA897" s="124"/>
      <c r="AB897" s="61"/>
      <c r="AC897" s="61"/>
      <c r="AD897" s="61"/>
      <c r="AE897" s="158"/>
      <c r="AF897" s="55">
        <f>SUM(AF898)</f>
        <v>0</v>
      </c>
      <c r="AG897" s="55">
        <f>SUM(AG898)</f>
        <v>0</v>
      </c>
      <c r="AH897" s="55">
        <f>SUM(AH898)</f>
        <v>0</v>
      </c>
      <c r="AI897" s="55">
        <f>SUM(AI898)</f>
        <v>0</v>
      </c>
      <c r="AJ897" s="55">
        <f>SUM(AJ898)</f>
        <v>0</v>
      </c>
      <c r="AK897" s="56">
        <f>SUM(AK898)</f>
        <v>0</v>
      </c>
      <c r="AL897" s="56">
        <f>SUM(AL898)</f>
        <v>0</v>
      </c>
      <c r="AM897" s="56">
        <f>SUM(AM898)</f>
        <v>0</v>
      </c>
      <c r="AN897" s="56">
        <f>SUM(AN898)</f>
        <v>0</v>
      </c>
      <c r="AO897" s="56">
        <f>SUM(AO898)</f>
        <v>0</v>
      </c>
      <c r="AP897" s="56">
        <f>SUM(AP898)</f>
        <v>0</v>
      </c>
      <c r="AQ897" s="56">
        <f>SUM(AQ898)</f>
        <v>0</v>
      </c>
      <c r="AR897" s="56">
        <f>SUM(AR898)</f>
        <v>0</v>
      </c>
      <c r="AS897" s="56">
        <f>SUM(AS898)</f>
        <v>0</v>
      </c>
      <c r="AT897" s="56">
        <f>SUM(AT898)</f>
        <v>0</v>
      </c>
      <c r="AU897" s="56">
        <f>SUM(AU898)</f>
        <v>0</v>
      </c>
      <c r="AV897" s="56">
        <f>SUM(AV898)</f>
        <v>0</v>
      </c>
      <c r="AW897" s="55">
        <f>SUM(AW898)</f>
        <v>0</v>
      </c>
      <c r="AX897" s="39"/>
    </row>
    <row r="898" spans="1:50" ht="12.75" customHeight="1">
      <c r="A898" s="100"/>
      <c r="B898" s="81"/>
      <c r="C898" s="119"/>
      <c r="D898" s="172"/>
      <c r="E898" s="138"/>
      <c r="F898" s="127"/>
      <c r="G898" s="127"/>
      <c r="H898" s="127"/>
      <c r="I898" s="127"/>
      <c r="J898" s="127"/>
      <c r="K898" s="127"/>
      <c r="L898" s="127"/>
      <c r="M898" s="127"/>
      <c r="N898" s="127"/>
      <c r="O898" s="127"/>
      <c r="P898" s="127"/>
      <c r="Q898" s="127"/>
      <c r="R898" s="127"/>
      <c r="S898" s="127"/>
      <c r="T898" s="127"/>
      <c r="U898" s="127"/>
      <c r="V898" s="127"/>
      <c r="W898" s="127"/>
      <c r="X898" s="127"/>
      <c r="Y898" s="127"/>
      <c r="Z898" s="127"/>
      <c r="AA898" s="124"/>
      <c r="AB898" s="61"/>
      <c r="AC898" s="61"/>
      <c r="AD898" s="61"/>
      <c r="AE898" s="158"/>
      <c r="AF898" s="55"/>
      <c r="AG898" s="55"/>
      <c r="AH898" s="55"/>
      <c r="AI898" s="55"/>
      <c r="AJ898" s="55"/>
      <c r="AK898" s="56"/>
      <c r="AL898" s="56"/>
      <c r="AM898" s="56"/>
      <c r="AN898" s="56"/>
      <c r="AO898" s="56"/>
      <c r="AP898" s="56"/>
      <c r="AQ898" s="56"/>
      <c r="AR898" s="56"/>
      <c r="AS898" s="56"/>
      <c r="AT898" s="56"/>
      <c r="AU898" s="56"/>
      <c r="AV898" s="56"/>
      <c r="AW898" s="55"/>
      <c r="AX898" s="39"/>
    </row>
    <row r="899" spans="1:50" ht="12.75" customHeight="1">
      <c r="A899" s="100" t="s">
        <v>347</v>
      </c>
      <c r="B899" s="81"/>
      <c r="C899" s="119" t="s">
        <v>347</v>
      </c>
      <c r="D899" s="172"/>
      <c r="E899" s="138"/>
      <c r="F899" s="127"/>
      <c r="G899" s="127"/>
      <c r="H899" s="127"/>
      <c r="I899" s="127"/>
      <c r="J899" s="127"/>
      <c r="K899" s="127"/>
      <c r="L899" s="127"/>
      <c r="M899" s="127"/>
      <c r="N899" s="127"/>
      <c r="O899" s="127"/>
      <c r="P899" s="127"/>
      <c r="Q899" s="127"/>
      <c r="R899" s="127"/>
      <c r="S899" s="127"/>
      <c r="T899" s="127"/>
      <c r="U899" s="127"/>
      <c r="V899" s="127"/>
      <c r="W899" s="127"/>
      <c r="X899" s="127"/>
      <c r="Y899" s="127"/>
      <c r="Z899" s="127"/>
      <c r="AA899" s="124"/>
      <c r="AB899" s="61"/>
      <c r="AC899" s="61"/>
      <c r="AD899" s="61"/>
      <c r="AE899" s="158"/>
      <c r="AF899" s="168"/>
      <c r="AG899" s="168"/>
      <c r="AH899" s="121"/>
      <c r="AI899" s="55"/>
      <c r="AJ899" s="55"/>
      <c r="AK899" s="56"/>
      <c r="AL899" s="56"/>
      <c r="AM899" s="56"/>
      <c r="AN899" s="56"/>
      <c r="AO899" s="56"/>
      <c r="AP899" s="56"/>
      <c r="AQ899" s="56"/>
      <c r="AR899" s="56"/>
      <c r="AS899" s="56"/>
      <c r="AT899" s="56"/>
      <c r="AU899" s="56"/>
      <c r="AV899" s="56"/>
      <c r="AW899" s="55"/>
      <c r="AX899" s="39"/>
    </row>
    <row r="900" spans="1:50" ht="67.5" customHeight="1">
      <c r="A900" s="34" t="s">
        <v>780</v>
      </c>
      <c r="B900" s="173" t="s">
        <v>351</v>
      </c>
      <c r="C900" s="34">
        <v>5500</v>
      </c>
      <c r="D900" s="112" t="s">
        <v>194</v>
      </c>
      <c r="E900" s="112" t="s">
        <v>194</v>
      </c>
      <c r="F900" s="112" t="s">
        <v>194</v>
      </c>
      <c r="G900" s="112" t="s">
        <v>194</v>
      </c>
      <c r="H900" s="112" t="s">
        <v>194</v>
      </c>
      <c r="I900" s="112" t="s">
        <v>194</v>
      </c>
      <c r="J900" s="112" t="s">
        <v>194</v>
      </c>
      <c r="K900" s="112" t="s">
        <v>194</v>
      </c>
      <c r="L900" s="112" t="s">
        <v>194</v>
      </c>
      <c r="M900" s="112" t="s">
        <v>194</v>
      </c>
      <c r="N900" s="112" t="s">
        <v>194</v>
      </c>
      <c r="O900" s="112" t="s">
        <v>194</v>
      </c>
      <c r="P900" s="112" t="s">
        <v>194</v>
      </c>
      <c r="Q900" s="112" t="s">
        <v>194</v>
      </c>
      <c r="R900" s="112" t="s">
        <v>194</v>
      </c>
      <c r="S900" s="112" t="s">
        <v>194</v>
      </c>
      <c r="T900" s="112" t="s">
        <v>194</v>
      </c>
      <c r="U900" s="112" t="s">
        <v>194</v>
      </c>
      <c r="V900" s="112" t="s">
        <v>194</v>
      </c>
      <c r="W900" s="112" t="s">
        <v>194</v>
      </c>
      <c r="X900" s="112" t="s">
        <v>194</v>
      </c>
      <c r="Y900" s="112" t="s">
        <v>194</v>
      </c>
      <c r="Z900" s="112" t="s">
        <v>194</v>
      </c>
      <c r="AA900" s="112" t="s">
        <v>194</v>
      </c>
      <c r="AB900" s="112" t="s">
        <v>194</v>
      </c>
      <c r="AC900" s="112" t="s">
        <v>194</v>
      </c>
      <c r="AD900" s="112" t="s">
        <v>194</v>
      </c>
      <c r="AE900" s="113" t="s">
        <v>194</v>
      </c>
      <c r="AF900" s="168">
        <f>AF901+AF903</f>
        <v>0</v>
      </c>
      <c r="AG900" s="168">
        <f>AG901+AG903</f>
        <v>0</v>
      </c>
      <c r="AH900" s="168">
        <f>AH901+AH903</f>
        <v>0</v>
      </c>
      <c r="AI900" s="168">
        <f>AI901+AI903</f>
        <v>0</v>
      </c>
      <c r="AJ900" s="168">
        <f>AJ901+AJ903</f>
        <v>0</v>
      </c>
      <c r="AK900" s="168">
        <f>AK901+AK903</f>
        <v>0</v>
      </c>
      <c r="AL900" s="168">
        <f>AL901+AL903</f>
        <v>0</v>
      </c>
      <c r="AM900" s="168">
        <f>AM901+AM903</f>
        <v>0</v>
      </c>
      <c r="AN900" s="168">
        <f>AN901+AN903</f>
        <v>0</v>
      </c>
      <c r="AO900" s="168">
        <f>AO901+AO903</f>
        <v>0</v>
      </c>
      <c r="AP900" s="168">
        <f>AP901+AP903</f>
        <v>0</v>
      </c>
      <c r="AQ900" s="168">
        <f>AQ901+AQ903</f>
        <v>0</v>
      </c>
      <c r="AR900" s="168">
        <f>AR901+AR903</f>
        <v>0</v>
      </c>
      <c r="AS900" s="168">
        <f>AS901+AS903</f>
        <v>0</v>
      </c>
      <c r="AT900" s="168">
        <f>AT901+AT903</f>
        <v>0</v>
      </c>
      <c r="AU900" s="168">
        <f>AU901+AU903</f>
        <v>0</v>
      </c>
      <c r="AV900" s="168">
        <f>AV901+AV903</f>
        <v>0</v>
      </c>
      <c r="AW900" s="168">
        <f>AW901+AW903</f>
        <v>0</v>
      </c>
      <c r="AX900" s="39"/>
    </row>
    <row r="901" spans="1:50" ht="12.75" customHeight="1">
      <c r="A901" s="119" t="s">
        <v>781</v>
      </c>
      <c r="B901" s="81" t="s">
        <v>347</v>
      </c>
      <c r="C901" s="119">
        <v>5501</v>
      </c>
      <c r="D901" s="127"/>
      <c r="E901" s="127"/>
      <c r="F901" s="174"/>
      <c r="G901" s="174"/>
      <c r="H901" s="174"/>
      <c r="I901" s="174"/>
      <c r="J901" s="174"/>
      <c r="K901" s="174"/>
      <c r="L901" s="174"/>
      <c r="M901" s="174"/>
      <c r="N901" s="174"/>
      <c r="O901" s="174"/>
      <c r="P901" s="174"/>
      <c r="Q901" s="174"/>
      <c r="R901" s="174"/>
      <c r="S901" s="174"/>
      <c r="T901" s="174"/>
      <c r="U901" s="174"/>
      <c r="V901" s="174"/>
      <c r="W901" s="174"/>
      <c r="X901" s="174"/>
      <c r="Y901" s="174"/>
      <c r="Z901" s="174"/>
      <c r="AA901" s="124"/>
      <c r="AB901" s="61"/>
      <c r="AC901" s="61"/>
      <c r="AD901" s="61"/>
      <c r="AE901" s="158"/>
      <c r="AF901" s="55">
        <f>SUM(AF902)</f>
        <v>0</v>
      </c>
      <c r="AG901" s="55">
        <f>SUM(AG902)</f>
        <v>0</v>
      </c>
      <c r="AH901" s="55">
        <f>SUM(AH902)</f>
        <v>0</v>
      </c>
      <c r="AI901" s="55">
        <f>SUM(AI902)</f>
        <v>0</v>
      </c>
      <c r="AJ901" s="55">
        <f>SUM(AJ902)</f>
        <v>0</v>
      </c>
      <c r="AK901" s="56">
        <f>SUM(AK902)</f>
        <v>0</v>
      </c>
      <c r="AL901" s="56">
        <f>SUM(AL902)</f>
        <v>0</v>
      </c>
      <c r="AM901" s="56">
        <f>SUM(AM902)</f>
        <v>0</v>
      </c>
      <c r="AN901" s="56">
        <f>SUM(AN902)</f>
        <v>0</v>
      </c>
      <c r="AO901" s="56">
        <f>SUM(AO902)</f>
        <v>0</v>
      </c>
      <c r="AP901" s="56">
        <f>SUM(AP902)</f>
        <v>0</v>
      </c>
      <c r="AQ901" s="56">
        <f>SUM(AQ902)</f>
        <v>0</v>
      </c>
      <c r="AR901" s="56">
        <f>SUM(AR902)</f>
        <v>0</v>
      </c>
      <c r="AS901" s="56">
        <f>SUM(AS902)</f>
        <v>0</v>
      </c>
      <c r="AT901" s="56">
        <f>SUM(AT902)</f>
        <v>0</v>
      </c>
      <c r="AU901" s="56">
        <f>SUM(AU902)</f>
        <v>0</v>
      </c>
      <c r="AV901" s="56">
        <f>SUM(AV902)</f>
        <v>0</v>
      </c>
      <c r="AW901" s="55">
        <f>SUM(AW902)</f>
        <v>0</v>
      </c>
      <c r="AX901" s="39"/>
    </row>
    <row r="902" spans="1:50" ht="12.75" customHeight="1">
      <c r="A902" s="119"/>
      <c r="B902" s="81"/>
      <c r="C902" s="119"/>
      <c r="D902" s="127"/>
      <c r="E902" s="127"/>
      <c r="F902" s="174"/>
      <c r="G902" s="174"/>
      <c r="H902" s="174"/>
      <c r="I902" s="174"/>
      <c r="J902" s="174"/>
      <c r="K902" s="174"/>
      <c r="L902" s="174"/>
      <c r="M902" s="174"/>
      <c r="N902" s="174"/>
      <c r="O902" s="174"/>
      <c r="P902" s="174"/>
      <c r="Q902" s="174"/>
      <c r="R902" s="174"/>
      <c r="S902" s="174"/>
      <c r="T902" s="174"/>
      <c r="U902" s="174"/>
      <c r="V902" s="174"/>
      <c r="W902" s="174"/>
      <c r="X902" s="174"/>
      <c r="Y902" s="174"/>
      <c r="Z902" s="174"/>
      <c r="AA902" s="124"/>
      <c r="AB902" s="61"/>
      <c r="AC902" s="61"/>
      <c r="AD902" s="61"/>
      <c r="AE902" s="158"/>
      <c r="AF902" s="55"/>
      <c r="AG902" s="55"/>
      <c r="AH902" s="55"/>
      <c r="AI902" s="55"/>
      <c r="AJ902" s="55"/>
      <c r="AK902" s="56"/>
      <c r="AL902" s="56"/>
      <c r="AM902" s="56"/>
      <c r="AN902" s="56"/>
      <c r="AO902" s="56"/>
      <c r="AP902" s="56"/>
      <c r="AQ902" s="56"/>
      <c r="AR902" s="56"/>
      <c r="AS902" s="56"/>
      <c r="AT902" s="56"/>
      <c r="AU902" s="56"/>
      <c r="AV902" s="56"/>
      <c r="AW902" s="55"/>
      <c r="AX902" s="39"/>
    </row>
    <row r="903" spans="1:50" ht="12.75" customHeight="1">
      <c r="A903" s="119" t="s">
        <v>782</v>
      </c>
      <c r="B903" s="81" t="s">
        <v>347</v>
      </c>
      <c r="C903" s="119">
        <v>5502</v>
      </c>
      <c r="D903" s="127"/>
      <c r="E903" s="127"/>
      <c r="F903" s="174"/>
      <c r="G903" s="174"/>
      <c r="H903" s="174"/>
      <c r="I903" s="174"/>
      <c r="J903" s="174"/>
      <c r="K903" s="174"/>
      <c r="L903" s="174"/>
      <c r="M903" s="174"/>
      <c r="N903" s="174"/>
      <c r="O903" s="174"/>
      <c r="P903" s="174"/>
      <c r="Q903" s="174"/>
      <c r="R903" s="174"/>
      <c r="S903" s="174"/>
      <c r="T903" s="174"/>
      <c r="U903" s="174"/>
      <c r="V903" s="174"/>
      <c r="W903" s="174"/>
      <c r="X903" s="174"/>
      <c r="Y903" s="174"/>
      <c r="Z903" s="174"/>
      <c r="AA903" s="124"/>
      <c r="AB903" s="61"/>
      <c r="AC903" s="61"/>
      <c r="AD903" s="61"/>
      <c r="AE903" s="158"/>
      <c r="AF903" s="55">
        <f>SUM(AF904)</f>
        <v>0</v>
      </c>
      <c r="AG903" s="55">
        <f>SUM(AG904)</f>
        <v>0</v>
      </c>
      <c r="AH903" s="55">
        <f>SUM(AH904)</f>
        <v>0</v>
      </c>
      <c r="AI903" s="55">
        <f>SUM(AI904)</f>
        <v>0</v>
      </c>
      <c r="AJ903" s="55">
        <f>SUM(AJ904)</f>
        <v>0</v>
      </c>
      <c r="AK903" s="56">
        <f>SUM(AK904)</f>
        <v>0</v>
      </c>
      <c r="AL903" s="56">
        <f>SUM(AL904)</f>
        <v>0</v>
      </c>
      <c r="AM903" s="56">
        <f>SUM(AM904)</f>
        <v>0</v>
      </c>
      <c r="AN903" s="56">
        <f>SUM(AN904)</f>
        <v>0</v>
      </c>
      <c r="AO903" s="56">
        <f>SUM(AO904)</f>
        <v>0</v>
      </c>
      <c r="AP903" s="56">
        <f>SUM(AP904)</f>
        <v>0</v>
      </c>
      <c r="AQ903" s="56">
        <f>SUM(AQ904)</f>
        <v>0</v>
      </c>
      <c r="AR903" s="56">
        <f>SUM(AR904)</f>
        <v>0</v>
      </c>
      <c r="AS903" s="56">
        <f>SUM(AS904)</f>
        <v>0</v>
      </c>
      <c r="AT903" s="56">
        <f>SUM(AT904)</f>
        <v>0</v>
      </c>
      <c r="AU903" s="56">
        <f>SUM(AU904)</f>
        <v>0</v>
      </c>
      <c r="AV903" s="56">
        <f>SUM(AV904)</f>
        <v>0</v>
      </c>
      <c r="AW903" s="55">
        <f>SUM(AW904)</f>
        <v>0</v>
      </c>
      <c r="AX903" s="39"/>
    </row>
    <row r="904" spans="1:50" ht="12.75" customHeight="1">
      <c r="A904" s="119"/>
      <c r="B904" s="81"/>
      <c r="C904" s="119"/>
      <c r="D904" s="127"/>
      <c r="E904" s="127"/>
      <c r="F904" s="174"/>
      <c r="G904" s="174"/>
      <c r="H904" s="174"/>
      <c r="I904" s="174"/>
      <c r="J904" s="174"/>
      <c r="K904" s="174"/>
      <c r="L904" s="174"/>
      <c r="M904" s="174"/>
      <c r="N904" s="174"/>
      <c r="O904" s="174"/>
      <c r="P904" s="174"/>
      <c r="Q904" s="174"/>
      <c r="R904" s="174"/>
      <c r="S904" s="174"/>
      <c r="T904" s="174"/>
      <c r="U904" s="174"/>
      <c r="V904" s="174"/>
      <c r="W904" s="174"/>
      <c r="X904" s="174"/>
      <c r="Y904" s="174"/>
      <c r="Z904" s="174"/>
      <c r="AA904" s="124"/>
      <c r="AB904" s="61"/>
      <c r="AC904" s="61"/>
      <c r="AD904" s="61"/>
      <c r="AE904" s="158"/>
      <c r="AF904" s="168"/>
      <c r="AG904" s="168"/>
      <c r="AH904" s="121"/>
      <c r="AI904" s="55"/>
      <c r="AJ904" s="55"/>
      <c r="AK904" s="56"/>
      <c r="AL904" s="147"/>
      <c r="AM904" s="147"/>
      <c r="AN904" s="147"/>
      <c r="AO904" s="147"/>
      <c r="AP904" s="147"/>
      <c r="AQ904" s="147"/>
      <c r="AR904" s="147"/>
      <c r="AS904" s="147"/>
      <c r="AT904" s="147"/>
      <c r="AU904" s="147"/>
      <c r="AV904" s="147"/>
      <c r="AW904" s="147"/>
      <c r="AX904" s="39"/>
    </row>
    <row r="905" spans="1:50" ht="12.75" customHeight="1">
      <c r="A905" s="100" t="s">
        <v>347</v>
      </c>
      <c r="B905" s="81"/>
      <c r="C905" s="119" t="s">
        <v>347</v>
      </c>
      <c r="D905" s="127"/>
      <c r="E905" s="127"/>
      <c r="F905" s="127"/>
      <c r="G905" s="127"/>
      <c r="H905" s="127"/>
      <c r="I905" s="127"/>
      <c r="J905" s="127"/>
      <c r="K905" s="127"/>
      <c r="L905" s="127"/>
      <c r="M905" s="127"/>
      <c r="N905" s="127"/>
      <c r="O905" s="127"/>
      <c r="P905" s="127"/>
      <c r="Q905" s="127"/>
      <c r="R905" s="127"/>
      <c r="S905" s="127"/>
      <c r="T905" s="127"/>
      <c r="U905" s="127"/>
      <c r="V905" s="127"/>
      <c r="W905" s="127"/>
      <c r="X905" s="127"/>
      <c r="Y905" s="127"/>
      <c r="Z905" s="127"/>
      <c r="AA905" s="124"/>
      <c r="AB905" s="61"/>
      <c r="AC905" s="61"/>
      <c r="AD905" s="61"/>
      <c r="AE905" s="158"/>
      <c r="AF905" s="168"/>
      <c r="AG905" s="168"/>
      <c r="AH905" s="168"/>
      <c r="AI905" s="55"/>
      <c r="AJ905" s="55"/>
      <c r="AK905" s="56"/>
      <c r="AL905" s="147"/>
      <c r="AM905" s="147"/>
      <c r="AN905" s="147"/>
      <c r="AO905" s="147"/>
      <c r="AP905" s="147"/>
      <c r="AQ905" s="147"/>
      <c r="AR905" s="147"/>
      <c r="AS905" s="147"/>
      <c r="AT905" s="147"/>
      <c r="AU905" s="147"/>
      <c r="AV905" s="147"/>
      <c r="AW905" s="147"/>
      <c r="AX905" s="39"/>
    </row>
    <row r="906" spans="1:50" ht="12.75" customHeight="1">
      <c r="A906" s="34" t="s">
        <v>783</v>
      </c>
      <c r="B906" s="78" t="s">
        <v>784</v>
      </c>
      <c r="C906" s="34">
        <v>5600</v>
      </c>
      <c r="D906" s="112" t="s">
        <v>194</v>
      </c>
      <c r="E906" s="112" t="s">
        <v>194</v>
      </c>
      <c r="F906" s="112" t="s">
        <v>194</v>
      </c>
      <c r="G906" s="112" t="s">
        <v>194</v>
      </c>
      <c r="H906" s="112" t="s">
        <v>194</v>
      </c>
      <c r="I906" s="112" t="s">
        <v>194</v>
      </c>
      <c r="J906" s="112" t="s">
        <v>194</v>
      </c>
      <c r="K906" s="112" t="s">
        <v>194</v>
      </c>
      <c r="L906" s="112" t="s">
        <v>194</v>
      </c>
      <c r="M906" s="112" t="s">
        <v>194</v>
      </c>
      <c r="N906" s="112" t="s">
        <v>194</v>
      </c>
      <c r="O906" s="112" t="s">
        <v>194</v>
      </c>
      <c r="P906" s="112" t="s">
        <v>194</v>
      </c>
      <c r="Q906" s="112" t="s">
        <v>194</v>
      </c>
      <c r="R906" s="112" t="s">
        <v>194</v>
      </c>
      <c r="S906" s="112" t="s">
        <v>194</v>
      </c>
      <c r="T906" s="112" t="s">
        <v>194</v>
      </c>
      <c r="U906" s="112" t="s">
        <v>194</v>
      </c>
      <c r="V906" s="112" t="s">
        <v>194</v>
      </c>
      <c r="W906" s="112" t="s">
        <v>194</v>
      </c>
      <c r="X906" s="112" t="s">
        <v>194</v>
      </c>
      <c r="Y906" s="112" t="s">
        <v>194</v>
      </c>
      <c r="Z906" s="112" t="s">
        <v>194</v>
      </c>
      <c r="AA906" s="112" t="s">
        <v>194</v>
      </c>
      <c r="AB906" s="112" t="s">
        <v>194</v>
      </c>
      <c r="AC906" s="112" t="s">
        <v>194</v>
      </c>
      <c r="AD906" s="112" t="s">
        <v>194</v>
      </c>
      <c r="AE906" s="113" t="s">
        <v>194</v>
      </c>
      <c r="AF906" s="115">
        <f>AF907+AF916</f>
        <v>0</v>
      </c>
      <c r="AG906" s="115">
        <f>AG907+AG916</f>
        <v>0</v>
      </c>
      <c r="AH906" s="115">
        <f>AH907+AH916</f>
        <v>0</v>
      </c>
      <c r="AI906" s="115">
        <f>AI907+AI916</f>
        <v>0</v>
      </c>
      <c r="AJ906" s="115">
        <f>AJ907+AJ916</f>
        <v>0</v>
      </c>
      <c r="AK906" s="117">
        <f>AK907+AK916</f>
        <v>0</v>
      </c>
      <c r="AL906" s="117">
        <f>AL907+AL916</f>
        <v>0</v>
      </c>
      <c r="AM906" s="117">
        <f>AM907+AM916</f>
        <v>0</v>
      </c>
      <c r="AN906" s="117">
        <f>AN907+AN916</f>
        <v>0</v>
      </c>
      <c r="AO906" s="117">
        <f>AO907+AO916</f>
        <v>0</v>
      </c>
      <c r="AP906" s="117">
        <f>AP907+AP916</f>
        <v>0</v>
      </c>
      <c r="AQ906" s="117">
        <f>AQ907+AQ916</f>
        <v>0</v>
      </c>
      <c r="AR906" s="117">
        <f>AR907+AR916</f>
        <v>0</v>
      </c>
      <c r="AS906" s="117">
        <f>AS907+AS916</f>
        <v>0</v>
      </c>
      <c r="AT906" s="117">
        <f>AT907+AT916</f>
        <v>0</v>
      </c>
      <c r="AU906" s="117">
        <f>AU907+AU916</f>
        <v>0</v>
      </c>
      <c r="AV906" s="117">
        <f>AV907+AV916</f>
        <v>0</v>
      </c>
      <c r="AW906" s="115">
        <f>AW907+AW916</f>
        <v>0</v>
      </c>
      <c r="AX906" s="39"/>
    </row>
    <row r="907" spans="1:50" ht="27.75" customHeight="1">
      <c r="A907" s="34" t="s">
        <v>785</v>
      </c>
      <c r="B907" s="95" t="s">
        <v>357</v>
      </c>
      <c r="C907" s="34">
        <v>5601</v>
      </c>
      <c r="D907" s="175" t="s">
        <v>194</v>
      </c>
      <c r="E907" s="175" t="s">
        <v>194</v>
      </c>
      <c r="F907" s="175" t="s">
        <v>194</v>
      </c>
      <c r="G907" s="175" t="s">
        <v>194</v>
      </c>
      <c r="H907" s="175" t="s">
        <v>194</v>
      </c>
      <c r="I907" s="175" t="s">
        <v>194</v>
      </c>
      <c r="J907" s="175" t="s">
        <v>194</v>
      </c>
      <c r="K907" s="175" t="s">
        <v>194</v>
      </c>
      <c r="L907" s="175" t="s">
        <v>194</v>
      </c>
      <c r="M907" s="175" t="s">
        <v>194</v>
      </c>
      <c r="N907" s="175" t="s">
        <v>194</v>
      </c>
      <c r="O907" s="175" t="s">
        <v>194</v>
      </c>
      <c r="P907" s="175" t="s">
        <v>194</v>
      </c>
      <c r="Q907" s="175" t="s">
        <v>194</v>
      </c>
      <c r="R907" s="175" t="s">
        <v>194</v>
      </c>
      <c r="S907" s="175" t="s">
        <v>194</v>
      </c>
      <c r="T907" s="175" t="s">
        <v>194</v>
      </c>
      <c r="U907" s="175" t="s">
        <v>194</v>
      </c>
      <c r="V907" s="175" t="s">
        <v>194</v>
      </c>
      <c r="W907" s="175" t="s">
        <v>194</v>
      </c>
      <c r="X907" s="175" t="s">
        <v>194</v>
      </c>
      <c r="Y907" s="175" t="s">
        <v>194</v>
      </c>
      <c r="Z907" s="175" t="s">
        <v>194</v>
      </c>
      <c r="AA907" s="175" t="s">
        <v>194</v>
      </c>
      <c r="AB907" s="175" t="s">
        <v>194</v>
      </c>
      <c r="AC907" s="175" t="s">
        <v>194</v>
      </c>
      <c r="AD907" s="175" t="s">
        <v>194</v>
      </c>
      <c r="AE907" s="176" t="s">
        <v>194</v>
      </c>
      <c r="AF907" s="168">
        <f>AF908+AF910+AF912</f>
        <v>0</v>
      </c>
      <c r="AG907" s="168">
        <f>AG908+AG910+AG912</f>
        <v>0</v>
      </c>
      <c r="AH907" s="168">
        <f>AH908+AH910+AH912</f>
        <v>0</v>
      </c>
      <c r="AI907" s="168">
        <f>AI908+AI910+AI912</f>
        <v>0</v>
      </c>
      <c r="AJ907" s="168">
        <f>AJ908+AJ910+AJ912</f>
        <v>0</v>
      </c>
      <c r="AK907" s="170">
        <f>AK908+AK910+AK912</f>
        <v>0</v>
      </c>
      <c r="AL907" s="170">
        <f>AL908+AL910+AL912</f>
        <v>0</v>
      </c>
      <c r="AM907" s="170">
        <f>AM908+AM910+AM912</f>
        <v>0</v>
      </c>
      <c r="AN907" s="170">
        <f>AN908+AN910+AN912</f>
        <v>0</v>
      </c>
      <c r="AO907" s="170">
        <f>AO908+AO910+AO912</f>
        <v>0</v>
      </c>
      <c r="AP907" s="170">
        <f>AP908+AP910+AP912</f>
        <v>0</v>
      </c>
      <c r="AQ907" s="170">
        <f>AQ908+AQ910+AQ912</f>
        <v>0</v>
      </c>
      <c r="AR907" s="170">
        <f>AR908+AR910+AR912</f>
        <v>0</v>
      </c>
      <c r="AS907" s="170">
        <f>AS908+AS910+AS912</f>
        <v>0</v>
      </c>
      <c r="AT907" s="170">
        <f>AT908+AT910+AT912</f>
        <v>0</v>
      </c>
      <c r="AU907" s="170">
        <f>AU908+AU910+AU912</f>
        <v>0</v>
      </c>
      <c r="AV907" s="170">
        <f>AV908+AV910+AV912</f>
        <v>0</v>
      </c>
      <c r="AW907" s="168">
        <f>AW908+AW910+AW912</f>
        <v>0</v>
      </c>
      <c r="AX907" s="39"/>
    </row>
    <row r="908" spans="1:50" ht="12.75" customHeight="1">
      <c r="A908" s="119" t="s">
        <v>786</v>
      </c>
      <c r="B908" s="49" t="s">
        <v>359</v>
      </c>
      <c r="C908" s="119">
        <v>5602</v>
      </c>
      <c r="D908" s="61"/>
      <c r="E908" s="61"/>
      <c r="F908" s="61"/>
      <c r="G908" s="61"/>
      <c r="H908" s="61"/>
      <c r="I908" s="61"/>
      <c r="J908" s="61"/>
      <c r="K908" s="61"/>
      <c r="L908" s="61"/>
      <c r="M908" s="61"/>
      <c r="N908" s="61"/>
      <c r="O908" s="61"/>
      <c r="P908" s="61"/>
      <c r="Q908" s="61"/>
      <c r="R908" s="61"/>
      <c r="S908" s="61"/>
      <c r="T908" s="61"/>
      <c r="U908" s="61"/>
      <c r="V908" s="61"/>
      <c r="W908" s="61"/>
      <c r="X908" s="61"/>
      <c r="Y908" s="61"/>
      <c r="Z908" s="61"/>
      <c r="AA908" s="124"/>
      <c r="AB908" s="61"/>
      <c r="AC908" s="61"/>
      <c r="AD908" s="61"/>
      <c r="AE908" s="158"/>
      <c r="AF908" s="168">
        <f>SUM(AF909)</f>
        <v>0</v>
      </c>
      <c r="AG908" s="168">
        <f>SUM(AG909)</f>
        <v>0</v>
      </c>
      <c r="AH908" s="168">
        <f>SUM(AH909)</f>
        <v>0</v>
      </c>
      <c r="AI908" s="168">
        <f>SUM(AI909)</f>
        <v>0</v>
      </c>
      <c r="AJ908" s="168">
        <f>SUM(AJ909)</f>
        <v>0</v>
      </c>
      <c r="AK908" s="170">
        <f>SUM(AK909)</f>
        <v>0</v>
      </c>
      <c r="AL908" s="170">
        <f>SUM(AL909)</f>
        <v>0</v>
      </c>
      <c r="AM908" s="170">
        <f>SUM(AM909)</f>
        <v>0</v>
      </c>
      <c r="AN908" s="170">
        <f>SUM(AN909)</f>
        <v>0</v>
      </c>
      <c r="AO908" s="170">
        <f>SUM(AO909)</f>
        <v>0</v>
      </c>
      <c r="AP908" s="170">
        <f>SUM(AP909)</f>
        <v>0</v>
      </c>
      <c r="AQ908" s="170">
        <f>SUM(AQ909)</f>
        <v>0</v>
      </c>
      <c r="AR908" s="170">
        <f>SUM(AR909)</f>
        <v>0</v>
      </c>
      <c r="AS908" s="170">
        <f>SUM(AS909)</f>
        <v>0</v>
      </c>
      <c r="AT908" s="170">
        <f>SUM(AT909)</f>
        <v>0</v>
      </c>
      <c r="AU908" s="170">
        <f>SUM(AU909)</f>
        <v>0</v>
      </c>
      <c r="AV908" s="170">
        <f>SUM(AV909)</f>
        <v>0</v>
      </c>
      <c r="AW908" s="168">
        <f>SUM(AW909)</f>
        <v>0</v>
      </c>
      <c r="AX908" s="39"/>
    </row>
    <row r="909" spans="1:50" ht="12.75" customHeight="1">
      <c r="A909" s="119"/>
      <c r="B909" s="49"/>
      <c r="C909" s="119"/>
      <c r="D909" s="61"/>
      <c r="E909" s="61"/>
      <c r="F909" s="61"/>
      <c r="G909" s="61"/>
      <c r="H909" s="61"/>
      <c r="I909" s="61"/>
      <c r="J909" s="61"/>
      <c r="K909" s="61"/>
      <c r="L909" s="61"/>
      <c r="M909" s="61"/>
      <c r="N909" s="61"/>
      <c r="O909" s="61"/>
      <c r="P909" s="61"/>
      <c r="Q909" s="61"/>
      <c r="R909" s="61"/>
      <c r="S909" s="61"/>
      <c r="T909" s="61"/>
      <c r="U909" s="61"/>
      <c r="V909" s="61"/>
      <c r="W909" s="61"/>
      <c r="X909" s="61"/>
      <c r="Y909" s="61"/>
      <c r="Z909" s="61"/>
      <c r="AA909" s="124"/>
      <c r="AB909" s="61"/>
      <c r="AC909" s="61"/>
      <c r="AD909" s="61"/>
      <c r="AE909" s="158"/>
      <c r="AF909" s="168"/>
      <c r="AG909" s="168"/>
      <c r="AH909" s="168"/>
      <c r="AI909" s="168"/>
      <c r="AJ909" s="168"/>
      <c r="AK909" s="170"/>
      <c r="AL909" s="170"/>
      <c r="AM909" s="170"/>
      <c r="AN909" s="170"/>
      <c r="AO909" s="170"/>
      <c r="AP909" s="170"/>
      <c r="AQ909" s="170"/>
      <c r="AR909" s="170"/>
      <c r="AS909" s="170"/>
      <c r="AT909" s="170"/>
      <c r="AU909" s="170"/>
      <c r="AV909" s="170"/>
      <c r="AW909" s="168"/>
      <c r="AX909" s="39"/>
    </row>
    <row r="910" spans="1:50" ht="12.75" customHeight="1">
      <c r="A910" s="119" t="s">
        <v>787</v>
      </c>
      <c r="B910" s="49" t="s">
        <v>409</v>
      </c>
      <c r="C910" s="119">
        <v>5604</v>
      </c>
      <c r="D910" s="87" t="s">
        <v>788</v>
      </c>
      <c r="E910" s="87" t="s">
        <v>789</v>
      </c>
      <c r="F910" s="58" t="s">
        <v>790</v>
      </c>
      <c r="G910" s="127"/>
      <c r="H910" s="127"/>
      <c r="I910" s="127"/>
      <c r="J910" s="127"/>
      <c r="K910" s="127"/>
      <c r="L910" s="127"/>
      <c r="M910" s="127"/>
      <c r="N910" s="127"/>
      <c r="O910" s="127"/>
      <c r="P910" s="127"/>
      <c r="Q910" s="127"/>
      <c r="R910" s="127"/>
      <c r="S910" s="127"/>
      <c r="T910" s="127"/>
      <c r="U910" s="127"/>
      <c r="V910" s="127"/>
      <c r="W910" s="127"/>
      <c r="X910" s="58" t="s">
        <v>791</v>
      </c>
      <c r="Y910" s="58" t="s">
        <v>792</v>
      </c>
      <c r="Z910" s="58" t="s">
        <v>793</v>
      </c>
      <c r="AA910" s="124"/>
      <c r="AB910" s="61"/>
      <c r="AC910" s="61"/>
      <c r="AD910" s="61"/>
      <c r="AE910" s="158"/>
      <c r="AF910" s="168">
        <f>SUM(AF911)</f>
        <v>0</v>
      </c>
      <c r="AG910" s="168">
        <f>SUM(AG911)</f>
        <v>0</v>
      </c>
      <c r="AH910" s="168">
        <f>SUM(AH911)</f>
        <v>0</v>
      </c>
      <c r="AI910" s="168">
        <f>SUM(AI911)</f>
        <v>0</v>
      </c>
      <c r="AJ910" s="168">
        <f>SUM(AJ911)</f>
        <v>0</v>
      </c>
      <c r="AK910" s="170">
        <f>SUM(AK911)</f>
        <v>0</v>
      </c>
      <c r="AL910" s="170">
        <f>SUM(AL911)</f>
        <v>0</v>
      </c>
      <c r="AM910" s="170">
        <f>SUM(AM911)</f>
        <v>0</v>
      </c>
      <c r="AN910" s="170">
        <f>SUM(AN911)</f>
        <v>0</v>
      </c>
      <c r="AO910" s="170">
        <f>SUM(AO911)</f>
        <v>0</v>
      </c>
      <c r="AP910" s="170">
        <f>SUM(AP911)</f>
        <v>0</v>
      </c>
      <c r="AQ910" s="170">
        <f>SUM(AQ911)</f>
        <v>0</v>
      </c>
      <c r="AR910" s="170">
        <f>SUM(AR911)</f>
        <v>0</v>
      </c>
      <c r="AS910" s="170">
        <f>SUM(AS911)</f>
        <v>0</v>
      </c>
      <c r="AT910" s="170">
        <f>SUM(AT911)</f>
        <v>0</v>
      </c>
      <c r="AU910" s="170">
        <f>SUM(AU911)</f>
        <v>0</v>
      </c>
      <c r="AV910" s="170">
        <f>SUM(AV911)</f>
        <v>0</v>
      </c>
      <c r="AW910" s="168">
        <f>SUM(AW911)</f>
        <v>0</v>
      </c>
      <c r="AX910" s="39"/>
    </row>
    <row r="911" spans="1:50" ht="12.75" customHeight="1">
      <c r="A911" s="119"/>
      <c r="B911" s="49"/>
      <c r="C911" s="119"/>
      <c r="D911" s="127"/>
      <c r="E911" s="127"/>
      <c r="F911" s="127"/>
      <c r="G911" s="127"/>
      <c r="H911" s="127"/>
      <c r="I911" s="127"/>
      <c r="J911" s="127"/>
      <c r="K911" s="127"/>
      <c r="L911" s="127"/>
      <c r="M911" s="127"/>
      <c r="N911" s="127"/>
      <c r="O911" s="127"/>
      <c r="P911" s="127"/>
      <c r="Q911" s="127"/>
      <c r="R911" s="127"/>
      <c r="S911" s="127"/>
      <c r="T911" s="127"/>
      <c r="U911" s="127"/>
      <c r="V911" s="127"/>
      <c r="W911" s="127"/>
      <c r="X911" s="127"/>
      <c r="Y911" s="127"/>
      <c r="Z911" s="127"/>
      <c r="AA911" s="124"/>
      <c r="AB911" s="61"/>
      <c r="AC911" s="61"/>
      <c r="AD911" s="61"/>
      <c r="AE911" s="158" t="s">
        <v>794</v>
      </c>
      <c r="AF911" s="168"/>
      <c r="AG911" s="168"/>
      <c r="AH911" s="168"/>
      <c r="AI911" s="168"/>
      <c r="AJ911" s="168"/>
      <c r="AK911" s="170"/>
      <c r="AL911" s="147"/>
      <c r="AM911" s="147"/>
      <c r="AN911" s="147"/>
      <c r="AO911" s="147"/>
      <c r="AP911" s="147"/>
      <c r="AQ911" s="147"/>
      <c r="AR911" s="177"/>
      <c r="AS911" s="177"/>
      <c r="AT911" s="177"/>
      <c r="AU911" s="147"/>
      <c r="AV911" s="147"/>
      <c r="AW911" s="147"/>
      <c r="AX911" s="39"/>
    </row>
    <row r="912" spans="1:50" ht="28.5" customHeight="1">
      <c r="A912" s="119" t="s">
        <v>795</v>
      </c>
      <c r="B912" s="49" t="s">
        <v>377</v>
      </c>
      <c r="C912" s="119">
        <v>5641</v>
      </c>
      <c r="D912" s="87" t="s">
        <v>616</v>
      </c>
      <c r="E912" s="87" t="s">
        <v>617</v>
      </c>
      <c r="F912" s="58" t="s">
        <v>618</v>
      </c>
      <c r="G912" s="127"/>
      <c r="H912" s="127"/>
      <c r="I912" s="127"/>
      <c r="J912" s="127"/>
      <c r="K912" s="127"/>
      <c r="L912" s="127"/>
      <c r="M912" s="127"/>
      <c r="N912" s="127"/>
      <c r="O912" s="127"/>
      <c r="P912" s="127"/>
      <c r="Q912" s="127"/>
      <c r="R912" s="127"/>
      <c r="S912" s="127"/>
      <c r="T912" s="127"/>
      <c r="U912" s="127"/>
      <c r="V912" s="127"/>
      <c r="W912" s="127"/>
      <c r="X912" s="58" t="s">
        <v>619</v>
      </c>
      <c r="Y912" s="58" t="s">
        <v>277</v>
      </c>
      <c r="Z912" s="58" t="s">
        <v>620</v>
      </c>
      <c r="AA912" s="124"/>
      <c r="AB912" s="61"/>
      <c r="AC912" s="61"/>
      <c r="AD912" s="61"/>
      <c r="AE912" s="158"/>
      <c r="AF912" s="168">
        <f>SUM(AF913:AF915)</f>
        <v>0</v>
      </c>
      <c r="AG912" s="168">
        <f>SUM(AG913:AG915)</f>
        <v>0</v>
      </c>
      <c r="AH912" s="168">
        <f>SUM(AH913:AH915)</f>
        <v>0</v>
      </c>
      <c r="AI912" s="168">
        <f>SUM(AI913:AI915)</f>
        <v>0</v>
      </c>
      <c r="AJ912" s="168">
        <f>SUM(AJ913:AJ915)</f>
        <v>0</v>
      </c>
      <c r="AK912" s="170">
        <f>SUM(AK913:AK915)</f>
        <v>0</v>
      </c>
      <c r="AL912" s="170">
        <f>SUM(AL913:AL915)</f>
        <v>0</v>
      </c>
      <c r="AM912" s="170">
        <f>SUM(AM913:AM915)</f>
        <v>0</v>
      </c>
      <c r="AN912" s="170">
        <f>SUM(AN913:AN915)</f>
        <v>0</v>
      </c>
      <c r="AO912" s="170">
        <f>SUM(AO913:AO915)</f>
        <v>0</v>
      </c>
      <c r="AP912" s="170">
        <f>SUM(AP913:AP915)</f>
        <v>0</v>
      </c>
      <c r="AQ912" s="170">
        <f>SUM(AQ913:AQ915)</f>
        <v>0</v>
      </c>
      <c r="AR912" s="170">
        <f>SUM(AR913:AR915)</f>
        <v>0</v>
      </c>
      <c r="AS912" s="170">
        <f>SUM(AS913:AS915)</f>
        <v>0</v>
      </c>
      <c r="AT912" s="170">
        <f>SUM(AT913:AT915)</f>
        <v>0</v>
      </c>
      <c r="AU912" s="170">
        <f>SUM(AU913:AU915)</f>
        <v>0</v>
      </c>
      <c r="AV912" s="170">
        <f>SUM(AV913:AV915)</f>
        <v>0</v>
      </c>
      <c r="AW912" s="168">
        <f>SUM(AW913:AW915)</f>
        <v>0</v>
      </c>
      <c r="AX912" s="39"/>
    </row>
    <row r="913" spans="1:50" ht="12.75" customHeight="1">
      <c r="A913" s="119"/>
      <c r="B913" s="49"/>
      <c r="C913" s="119"/>
      <c r="D913" s="127"/>
      <c r="E913" s="127"/>
      <c r="F913" s="127"/>
      <c r="G913" s="127"/>
      <c r="H913" s="127"/>
      <c r="I913" s="127"/>
      <c r="J913" s="127"/>
      <c r="K913" s="127"/>
      <c r="L913" s="127"/>
      <c r="M913" s="127"/>
      <c r="N913" s="127"/>
      <c r="O913" s="127"/>
      <c r="P913" s="127"/>
      <c r="Q913" s="127"/>
      <c r="R913" s="127"/>
      <c r="S913" s="127"/>
      <c r="T913" s="127"/>
      <c r="U913" s="127"/>
      <c r="V913" s="127"/>
      <c r="W913" s="127"/>
      <c r="X913" s="127"/>
      <c r="Y913" s="127"/>
      <c r="Z913" s="127"/>
      <c r="AA913" s="124"/>
      <c r="AB913" s="61"/>
      <c r="AC913" s="61"/>
      <c r="AD913" s="61"/>
      <c r="AE913" s="158" t="s">
        <v>202</v>
      </c>
      <c r="AF913" s="168"/>
      <c r="AG913" s="168"/>
      <c r="AH913" s="168"/>
      <c r="AI913" s="55"/>
      <c r="AJ913" s="55"/>
      <c r="AK913" s="56"/>
      <c r="AL913" s="56"/>
      <c r="AM913" s="56"/>
      <c r="AN913" s="56"/>
      <c r="AO913" s="56"/>
      <c r="AP913" s="56"/>
      <c r="AQ913" s="56"/>
      <c r="AR913" s="56"/>
      <c r="AS913" s="56"/>
      <c r="AT913" s="56"/>
      <c r="AU913" s="56"/>
      <c r="AV913" s="56"/>
      <c r="AW913" s="55"/>
      <c r="AX913" s="39"/>
    </row>
    <row r="914" spans="1:50" ht="12.75" customHeight="1">
      <c r="A914" s="119"/>
      <c r="B914" s="49"/>
      <c r="C914" s="119"/>
      <c r="D914" s="127"/>
      <c r="E914" s="127"/>
      <c r="F914" s="127"/>
      <c r="G914" s="127"/>
      <c r="H914" s="127"/>
      <c r="I914" s="127"/>
      <c r="J914" s="127"/>
      <c r="K914" s="127"/>
      <c r="L914" s="127"/>
      <c r="M914" s="127"/>
      <c r="N914" s="127"/>
      <c r="O914" s="127"/>
      <c r="P914" s="127"/>
      <c r="Q914" s="127"/>
      <c r="R914" s="127"/>
      <c r="S914" s="127"/>
      <c r="T914" s="127"/>
      <c r="U914" s="127"/>
      <c r="V914" s="127"/>
      <c r="W914" s="127"/>
      <c r="X914" s="127"/>
      <c r="Y914" s="127"/>
      <c r="Z914" s="127"/>
      <c r="AA914" s="124"/>
      <c r="AB914" s="61"/>
      <c r="AC914" s="61"/>
      <c r="AD914" s="61"/>
      <c r="AE914" s="158"/>
      <c r="AF914" s="168"/>
      <c r="AG914" s="168"/>
      <c r="AH914" s="168"/>
      <c r="AI914" s="55"/>
      <c r="AJ914" s="55"/>
      <c r="AK914" s="56"/>
      <c r="AL914" s="56"/>
      <c r="AM914" s="56"/>
      <c r="AN914" s="56"/>
      <c r="AO914" s="56"/>
      <c r="AP914" s="56"/>
      <c r="AQ914" s="56"/>
      <c r="AR914" s="56"/>
      <c r="AS914" s="56"/>
      <c r="AT914" s="56"/>
      <c r="AU914" s="56"/>
      <c r="AV914" s="56"/>
      <c r="AW914" s="55"/>
      <c r="AX914" s="39"/>
    </row>
    <row r="915" spans="1:50" ht="12.75" customHeight="1">
      <c r="A915" s="119"/>
      <c r="B915" s="49"/>
      <c r="C915" s="119"/>
      <c r="D915" s="127"/>
      <c r="E915" s="127"/>
      <c r="F915" s="127"/>
      <c r="G915" s="127"/>
      <c r="H915" s="127"/>
      <c r="I915" s="127"/>
      <c r="J915" s="127"/>
      <c r="K915" s="127"/>
      <c r="L915" s="127"/>
      <c r="M915" s="127"/>
      <c r="N915" s="127"/>
      <c r="O915" s="127"/>
      <c r="P915" s="127"/>
      <c r="Q915" s="127"/>
      <c r="R915" s="127"/>
      <c r="S915" s="127"/>
      <c r="T915" s="127"/>
      <c r="U915" s="127"/>
      <c r="V915" s="127"/>
      <c r="W915" s="127"/>
      <c r="X915" s="127"/>
      <c r="Y915" s="127"/>
      <c r="Z915" s="127"/>
      <c r="AA915" s="124"/>
      <c r="AB915" s="61"/>
      <c r="AC915" s="61"/>
      <c r="AD915" s="61"/>
      <c r="AE915" s="158"/>
      <c r="AF915" s="168"/>
      <c r="AG915" s="168"/>
      <c r="AH915" s="168"/>
      <c r="AI915" s="55"/>
      <c r="AJ915" s="55"/>
      <c r="AK915" s="56"/>
      <c r="AL915" s="56"/>
      <c r="AM915" s="56"/>
      <c r="AN915" s="56"/>
      <c r="AO915" s="56"/>
      <c r="AP915" s="56"/>
      <c r="AQ915" s="56"/>
      <c r="AR915" s="56"/>
      <c r="AS915" s="56"/>
      <c r="AT915" s="56"/>
      <c r="AU915" s="56"/>
      <c r="AV915" s="56"/>
      <c r="AW915" s="55"/>
      <c r="AX915" s="39"/>
    </row>
    <row r="916" spans="1:50" ht="28.5" customHeight="1">
      <c r="A916" s="34" t="s">
        <v>796</v>
      </c>
      <c r="B916" s="78" t="s">
        <v>797</v>
      </c>
      <c r="C916" s="34">
        <v>5700</v>
      </c>
      <c r="D916" s="112" t="s">
        <v>194</v>
      </c>
      <c r="E916" s="112" t="s">
        <v>194</v>
      </c>
      <c r="F916" s="112" t="s">
        <v>194</v>
      </c>
      <c r="G916" s="112" t="s">
        <v>194</v>
      </c>
      <c r="H916" s="112" t="s">
        <v>194</v>
      </c>
      <c r="I916" s="112" t="s">
        <v>194</v>
      </c>
      <c r="J916" s="112" t="s">
        <v>194</v>
      </c>
      <c r="K916" s="112" t="s">
        <v>194</v>
      </c>
      <c r="L916" s="112" t="s">
        <v>194</v>
      </c>
      <c r="M916" s="112" t="s">
        <v>194</v>
      </c>
      <c r="N916" s="112" t="s">
        <v>194</v>
      </c>
      <c r="O916" s="112" t="s">
        <v>194</v>
      </c>
      <c r="P916" s="112" t="s">
        <v>194</v>
      </c>
      <c r="Q916" s="112" t="s">
        <v>194</v>
      </c>
      <c r="R916" s="112" t="s">
        <v>194</v>
      </c>
      <c r="S916" s="112" t="s">
        <v>194</v>
      </c>
      <c r="T916" s="112" t="s">
        <v>194</v>
      </c>
      <c r="U916" s="112" t="s">
        <v>194</v>
      </c>
      <c r="V916" s="112" t="s">
        <v>194</v>
      </c>
      <c r="W916" s="112" t="s">
        <v>194</v>
      </c>
      <c r="X916" s="112" t="s">
        <v>194</v>
      </c>
      <c r="Y916" s="112" t="s">
        <v>194</v>
      </c>
      <c r="Z916" s="112" t="s">
        <v>194</v>
      </c>
      <c r="AA916" s="112" t="s">
        <v>194</v>
      </c>
      <c r="AB916" s="112" t="s">
        <v>194</v>
      </c>
      <c r="AC916" s="112" t="s">
        <v>194</v>
      </c>
      <c r="AD916" s="112" t="s">
        <v>194</v>
      </c>
      <c r="AE916" s="113" t="s">
        <v>194</v>
      </c>
      <c r="AF916" s="168">
        <f>AF917+AF919</f>
        <v>0</v>
      </c>
      <c r="AG916" s="168">
        <f>AG917+AG919</f>
        <v>0</v>
      </c>
      <c r="AH916" s="168">
        <f>AH917+AH919</f>
        <v>0</v>
      </c>
      <c r="AI916" s="168">
        <f>AI917+AI919</f>
        <v>0</v>
      </c>
      <c r="AJ916" s="168">
        <f>AJ917+AJ919</f>
        <v>0</v>
      </c>
      <c r="AK916" s="168">
        <f>AK917+AK919</f>
        <v>0</v>
      </c>
      <c r="AL916" s="168">
        <f>AL917+AL919</f>
        <v>0</v>
      </c>
      <c r="AM916" s="168">
        <f>AM917+AM919</f>
        <v>0</v>
      </c>
      <c r="AN916" s="168">
        <f>AN917+AN919</f>
        <v>0</v>
      </c>
      <c r="AO916" s="168">
        <f>AO917+AO919</f>
        <v>0</v>
      </c>
      <c r="AP916" s="168">
        <f>AP917+AP919</f>
        <v>0</v>
      </c>
      <c r="AQ916" s="168">
        <f>AQ917+AQ919</f>
        <v>0</v>
      </c>
      <c r="AR916" s="168">
        <f>AR917+AR919</f>
        <v>0</v>
      </c>
      <c r="AS916" s="168">
        <f>AS917+AS919</f>
        <v>0</v>
      </c>
      <c r="AT916" s="168">
        <f>AT917+AT919</f>
        <v>0</v>
      </c>
      <c r="AU916" s="168">
        <f>AU917+AU919</f>
        <v>0</v>
      </c>
      <c r="AV916" s="168">
        <f>AV917+AV919</f>
        <v>0</v>
      </c>
      <c r="AW916" s="168">
        <f>AW917+AW919</f>
        <v>0</v>
      </c>
      <c r="AX916" s="39"/>
    </row>
    <row r="917" spans="1:50" ht="28.5" customHeight="1">
      <c r="A917" s="119" t="s">
        <v>798</v>
      </c>
      <c r="B917" s="105" t="s">
        <v>409</v>
      </c>
      <c r="C917" s="106">
        <v>5701</v>
      </c>
      <c r="D917" s="127"/>
      <c r="E917" s="127"/>
      <c r="F917" s="127"/>
      <c r="G917" s="127"/>
      <c r="H917" s="127"/>
      <c r="I917" s="127"/>
      <c r="J917" s="127"/>
      <c r="K917" s="127"/>
      <c r="L917" s="127"/>
      <c r="M917" s="127"/>
      <c r="N917" s="127"/>
      <c r="O917" s="127"/>
      <c r="P917" s="127"/>
      <c r="Q917" s="127"/>
      <c r="R917" s="127"/>
      <c r="S917" s="127"/>
      <c r="T917" s="127"/>
      <c r="U917" s="127"/>
      <c r="V917" s="127"/>
      <c r="W917" s="127"/>
      <c r="X917" s="127"/>
      <c r="Y917" s="127"/>
      <c r="Z917" s="127"/>
      <c r="AA917" s="127"/>
      <c r="AB917" s="127"/>
      <c r="AC917" s="127"/>
      <c r="AD917" s="127"/>
      <c r="AE917" s="125"/>
      <c r="AF917" s="55">
        <f>SUM(AF918)</f>
        <v>0</v>
      </c>
      <c r="AG917" s="55">
        <f>SUM(AG918)</f>
        <v>0</v>
      </c>
      <c r="AH917" s="55">
        <f>SUM(AH918)</f>
        <v>0</v>
      </c>
      <c r="AI917" s="55">
        <f>SUM(AI918)</f>
        <v>0</v>
      </c>
      <c r="AJ917" s="55">
        <f>SUM(AJ918)</f>
        <v>0</v>
      </c>
      <c r="AK917" s="56">
        <f>SUM(AK918)</f>
        <v>0</v>
      </c>
      <c r="AL917" s="56">
        <f>SUM(AL918)</f>
        <v>0</v>
      </c>
      <c r="AM917" s="56">
        <f>SUM(AM918)</f>
        <v>0</v>
      </c>
      <c r="AN917" s="56">
        <f>SUM(AN918)</f>
        <v>0</v>
      </c>
      <c r="AO917" s="56">
        <f>SUM(AO918)</f>
        <v>0</v>
      </c>
      <c r="AP917" s="56">
        <f>SUM(AP918)</f>
        <v>0</v>
      </c>
      <c r="AQ917" s="56">
        <f>SUM(AQ918)</f>
        <v>0</v>
      </c>
      <c r="AR917" s="56">
        <f>SUM(AR918)</f>
        <v>0</v>
      </c>
      <c r="AS917" s="56">
        <f>SUM(AS918)</f>
        <v>0</v>
      </c>
      <c r="AT917" s="56">
        <f>SUM(AT918)</f>
        <v>0</v>
      </c>
      <c r="AU917" s="56">
        <f>SUM(AU918)</f>
        <v>0</v>
      </c>
      <c r="AV917" s="56">
        <f>SUM(AV918)</f>
        <v>0</v>
      </c>
      <c r="AW917" s="55">
        <f>SUM(AW918)</f>
        <v>0</v>
      </c>
      <c r="AX917" s="39"/>
    </row>
    <row r="918" spans="1:50" ht="12.75" customHeight="1">
      <c r="A918" s="119"/>
      <c r="B918" s="81"/>
      <c r="C918" s="119"/>
      <c r="D918" s="127"/>
      <c r="E918" s="127"/>
      <c r="F918" s="127"/>
      <c r="G918" s="127"/>
      <c r="H918" s="127"/>
      <c r="I918" s="127"/>
      <c r="J918" s="127"/>
      <c r="K918" s="127"/>
      <c r="L918" s="127"/>
      <c r="M918" s="127"/>
      <c r="N918" s="127"/>
      <c r="O918" s="127"/>
      <c r="P918" s="127"/>
      <c r="Q918" s="127"/>
      <c r="R918" s="127"/>
      <c r="S918" s="127"/>
      <c r="T918" s="127"/>
      <c r="U918" s="127"/>
      <c r="V918" s="127"/>
      <c r="W918" s="127"/>
      <c r="X918" s="127"/>
      <c r="Y918" s="127"/>
      <c r="Z918" s="127"/>
      <c r="AA918" s="127"/>
      <c r="AB918" s="127"/>
      <c r="AC918" s="127"/>
      <c r="AD918" s="127"/>
      <c r="AE918" s="125"/>
      <c r="AF918" s="55"/>
      <c r="AG918" s="55"/>
      <c r="AH918" s="55"/>
      <c r="AI918" s="55"/>
      <c r="AJ918" s="55"/>
      <c r="AK918" s="56"/>
      <c r="AL918" s="56"/>
      <c r="AM918" s="56"/>
      <c r="AN918" s="56"/>
      <c r="AO918" s="56"/>
      <c r="AP918" s="56"/>
      <c r="AQ918" s="56"/>
      <c r="AR918" s="56"/>
      <c r="AS918" s="56"/>
      <c r="AT918" s="56"/>
      <c r="AU918" s="56"/>
      <c r="AV918" s="56"/>
      <c r="AW918" s="55"/>
      <c r="AX918" s="39"/>
    </row>
    <row r="919" spans="1:50" ht="12.75" customHeight="1">
      <c r="A919" s="119" t="s">
        <v>799</v>
      </c>
      <c r="B919" s="81" t="s">
        <v>347</v>
      </c>
      <c r="C919" s="166">
        <v>5702</v>
      </c>
      <c r="D919" s="61"/>
      <c r="E919" s="175"/>
      <c r="F919" s="61"/>
      <c r="G919" s="61"/>
      <c r="H919" s="61"/>
      <c r="I919" s="61"/>
      <c r="J919" s="61"/>
      <c r="K919" s="61"/>
      <c r="L919" s="61"/>
      <c r="M919" s="61"/>
      <c r="N919" s="61"/>
      <c r="O919" s="61"/>
      <c r="P919" s="61"/>
      <c r="Q919" s="61"/>
      <c r="R919" s="61"/>
      <c r="S919" s="61"/>
      <c r="T919" s="61"/>
      <c r="U919" s="61"/>
      <c r="V919" s="61"/>
      <c r="W919" s="61"/>
      <c r="X919" s="61"/>
      <c r="Y919" s="61"/>
      <c r="Z919" s="61"/>
      <c r="AA919" s="124"/>
      <c r="AB919" s="61"/>
      <c r="AC919" s="61"/>
      <c r="AD919" s="61"/>
      <c r="AE919" s="125"/>
      <c r="AF919" s="55">
        <f>SUM(AF920)</f>
        <v>0</v>
      </c>
      <c r="AG919" s="55">
        <f>SUM(AG920)</f>
        <v>0</v>
      </c>
      <c r="AH919" s="55">
        <f>SUM(AH920)</f>
        <v>0</v>
      </c>
      <c r="AI919" s="55">
        <f>SUM(AI920)</f>
        <v>0</v>
      </c>
      <c r="AJ919" s="55">
        <f>SUM(AJ920)</f>
        <v>0</v>
      </c>
      <c r="AK919" s="56">
        <f>SUM(AK920)</f>
        <v>0</v>
      </c>
      <c r="AL919" s="56">
        <f>SUM(AL920)</f>
        <v>0</v>
      </c>
      <c r="AM919" s="56">
        <f>SUM(AM920)</f>
        <v>0</v>
      </c>
      <c r="AN919" s="56">
        <f>SUM(AN920)</f>
        <v>0</v>
      </c>
      <c r="AO919" s="56">
        <f>SUM(AO920)</f>
        <v>0</v>
      </c>
      <c r="AP919" s="56">
        <f>SUM(AP920)</f>
        <v>0</v>
      </c>
      <c r="AQ919" s="56">
        <f>SUM(AQ920)</f>
        <v>0</v>
      </c>
      <c r="AR919" s="56">
        <f>SUM(AR920)</f>
        <v>0</v>
      </c>
      <c r="AS919" s="56">
        <f>SUM(AS920)</f>
        <v>0</v>
      </c>
      <c r="AT919" s="56">
        <f>SUM(AT920)</f>
        <v>0</v>
      </c>
      <c r="AU919" s="56">
        <f>SUM(AU920)</f>
        <v>0</v>
      </c>
      <c r="AV919" s="56">
        <f>SUM(AV920)</f>
        <v>0</v>
      </c>
      <c r="AW919" s="55">
        <f>SUM(AW920)</f>
        <v>0</v>
      </c>
      <c r="AX919" s="39"/>
    </row>
    <row r="920" spans="1:50" ht="12.75" customHeight="1">
      <c r="A920" s="119"/>
      <c r="B920" s="81"/>
      <c r="C920" s="166"/>
      <c r="D920" s="61"/>
      <c r="E920" s="175"/>
      <c r="F920" s="61"/>
      <c r="G920" s="61"/>
      <c r="H920" s="61"/>
      <c r="I920" s="61"/>
      <c r="J920" s="61"/>
      <c r="K920" s="61"/>
      <c r="L920" s="61"/>
      <c r="M920" s="61"/>
      <c r="N920" s="61"/>
      <c r="O920" s="61"/>
      <c r="P920" s="61"/>
      <c r="Q920" s="61"/>
      <c r="R920" s="61"/>
      <c r="S920" s="61"/>
      <c r="T920" s="61"/>
      <c r="U920" s="61"/>
      <c r="V920" s="61"/>
      <c r="W920" s="61"/>
      <c r="X920" s="61"/>
      <c r="Y920" s="61"/>
      <c r="Z920" s="61"/>
      <c r="AA920" s="124"/>
      <c r="AB920" s="61"/>
      <c r="AC920" s="61"/>
      <c r="AD920" s="61"/>
      <c r="AE920" s="125"/>
      <c r="AF920" s="121"/>
      <c r="AG920" s="121"/>
      <c r="AH920" s="121"/>
      <c r="AI920" s="55"/>
      <c r="AJ920" s="55"/>
      <c r="AK920" s="56"/>
      <c r="AL920" s="56"/>
      <c r="AM920" s="56"/>
      <c r="AN920" s="56"/>
      <c r="AO920" s="56"/>
      <c r="AP920" s="56"/>
      <c r="AQ920" s="56"/>
      <c r="AR920" s="56"/>
      <c r="AS920" s="56"/>
      <c r="AT920" s="56"/>
      <c r="AU920" s="56"/>
      <c r="AV920" s="56"/>
      <c r="AW920" s="55"/>
      <c r="AX920" s="39"/>
    </row>
    <row r="921" spans="1:50" ht="12.75" customHeight="1">
      <c r="A921" s="100" t="s">
        <v>347</v>
      </c>
      <c r="B921" s="81"/>
      <c r="C921" s="119" t="s">
        <v>347</v>
      </c>
      <c r="D921" s="61"/>
      <c r="E921" s="175"/>
      <c r="F921" s="61"/>
      <c r="G921" s="61"/>
      <c r="H921" s="61"/>
      <c r="I921" s="61"/>
      <c r="J921" s="61"/>
      <c r="K921" s="61"/>
      <c r="L921" s="61"/>
      <c r="M921" s="61"/>
      <c r="N921" s="61"/>
      <c r="O921" s="61"/>
      <c r="P921" s="61"/>
      <c r="Q921" s="61"/>
      <c r="R921" s="61"/>
      <c r="S921" s="61"/>
      <c r="T921" s="61"/>
      <c r="U921" s="61"/>
      <c r="V921" s="61"/>
      <c r="W921" s="61"/>
      <c r="X921" s="61"/>
      <c r="Y921" s="61"/>
      <c r="Z921" s="61"/>
      <c r="AA921" s="124"/>
      <c r="AB921" s="61"/>
      <c r="AC921" s="61"/>
      <c r="AD921" s="61"/>
      <c r="AE921" s="125"/>
      <c r="AF921" s="121"/>
      <c r="AG921" s="121"/>
      <c r="AH921" s="121"/>
      <c r="AI921" s="55"/>
      <c r="AJ921" s="55"/>
      <c r="AK921" s="56"/>
      <c r="AL921" s="56"/>
      <c r="AM921" s="56"/>
      <c r="AN921" s="56"/>
      <c r="AO921" s="56"/>
      <c r="AP921" s="56"/>
      <c r="AQ921" s="56"/>
      <c r="AR921" s="56"/>
      <c r="AS921" s="56"/>
      <c r="AT921" s="56"/>
      <c r="AU921" s="56"/>
      <c r="AV921" s="56"/>
      <c r="AW921" s="55"/>
      <c r="AX921" s="39"/>
    </row>
    <row r="922" spans="1:50" ht="80.25" customHeight="1">
      <c r="A922" s="34" t="s">
        <v>800</v>
      </c>
      <c r="B922" s="161" t="s">
        <v>801</v>
      </c>
      <c r="C922" s="178">
        <v>5800</v>
      </c>
      <c r="D922" s="112" t="s">
        <v>194</v>
      </c>
      <c r="E922" s="112" t="s">
        <v>194</v>
      </c>
      <c r="F922" s="112" t="s">
        <v>194</v>
      </c>
      <c r="G922" s="112" t="s">
        <v>194</v>
      </c>
      <c r="H922" s="112" t="s">
        <v>194</v>
      </c>
      <c r="I922" s="112" t="s">
        <v>194</v>
      </c>
      <c r="J922" s="112" t="s">
        <v>194</v>
      </c>
      <c r="K922" s="112" t="s">
        <v>194</v>
      </c>
      <c r="L922" s="112" t="s">
        <v>194</v>
      </c>
      <c r="M922" s="112" t="s">
        <v>194</v>
      </c>
      <c r="N922" s="112" t="s">
        <v>194</v>
      </c>
      <c r="O922" s="112" t="s">
        <v>194</v>
      </c>
      <c r="P922" s="112" t="s">
        <v>194</v>
      </c>
      <c r="Q922" s="112" t="s">
        <v>194</v>
      </c>
      <c r="R922" s="112" t="s">
        <v>194</v>
      </c>
      <c r="S922" s="112" t="s">
        <v>194</v>
      </c>
      <c r="T922" s="112" t="s">
        <v>194</v>
      </c>
      <c r="U922" s="112" t="s">
        <v>194</v>
      </c>
      <c r="V922" s="112" t="s">
        <v>194</v>
      </c>
      <c r="W922" s="112" t="s">
        <v>194</v>
      </c>
      <c r="X922" s="112" t="s">
        <v>194</v>
      </c>
      <c r="Y922" s="112" t="s">
        <v>194</v>
      </c>
      <c r="Z922" s="112" t="s">
        <v>194</v>
      </c>
      <c r="AA922" s="112" t="s">
        <v>194</v>
      </c>
      <c r="AB922" s="112" t="s">
        <v>194</v>
      </c>
      <c r="AC922" s="112" t="s">
        <v>194</v>
      </c>
      <c r="AD922" s="112" t="s">
        <v>194</v>
      </c>
      <c r="AE922" s="113" t="s">
        <v>194</v>
      </c>
      <c r="AF922" s="146">
        <f>AF923+AF925</f>
        <v>0</v>
      </c>
      <c r="AG922" s="146">
        <f>AG923+AG925</f>
        <v>0</v>
      </c>
      <c r="AH922" s="146">
        <f>AH923+AH925</f>
        <v>0</v>
      </c>
      <c r="AI922" s="146">
        <f>AI923+AI925</f>
        <v>0</v>
      </c>
      <c r="AJ922" s="146">
        <f>AJ923+AJ925</f>
        <v>0</v>
      </c>
      <c r="AK922" s="152">
        <f>AK923+AK925</f>
        <v>0</v>
      </c>
      <c r="AL922" s="152">
        <f>AL923+AL925</f>
        <v>0</v>
      </c>
      <c r="AM922" s="152">
        <f>AM923+AM925</f>
        <v>0</v>
      </c>
      <c r="AN922" s="152">
        <f>AN923+AN925</f>
        <v>0</v>
      </c>
      <c r="AO922" s="152">
        <f>AO923+AO925</f>
        <v>0</v>
      </c>
      <c r="AP922" s="152">
        <f>AP923+AP925</f>
        <v>0</v>
      </c>
      <c r="AQ922" s="152">
        <f>AQ923+AQ925</f>
        <v>0</v>
      </c>
      <c r="AR922" s="152">
        <f>AR923+AR925</f>
        <v>0</v>
      </c>
      <c r="AS922" s="152">
        <f>AS923+AS925</f>
        <v>0</v>
      </c>
      <c r="AT922" s="152">
        <f>AT923+AT925</f>
        <v>0</v>
      </c>
      <c r="AU922" s="152">
        <f>AU923+AU925</f>
        <v>0</v>
      </c>
      <c r="AV922" s="152">
        <f>AV923+AV925</f>
        <v>0</v>
      </c>
      <c r="AW922" s="146">
        <f>AW923+AW925</f>
        <v>0</v>
      </c>
      <c r="AX922" s="39"/>
    </row>
    <row r="923" spans="1:50" ht="12.75" customHeight="1">
      <c r="A923" s="34" t="s">
        <v>802</v>
      </c>
      <c r="B923" s="179" t="s">
        <v>404</v>
      </c>
      <c r="C923" s="178">
        <v>5801</v>
      </c>
      <c r="D923" s="127"/>
      <c r="E923" s="127"/>
      <c r="F923" s="127"/>
      <c r="G923" s="127"/>
      <c r="H923" s="127"/>
      <c r="I923" s="127"/>
      <c r="J923" s="127"/>
      <c r="K923" s="127"/>
      <c r="L923" s="127"/>
      <c r="M923" s="127"/>
      <c r="N923" s="127"/>
      <c r="O923" s="127"/>
      <c r="P923" s="127"/>
      <c r="Q923" s="127"/>
      <c r="R923" s="127"/>
      <c r="S923" s="127"/>
      <c r="T923" s="127"/>
      <c r="U923" s="127"/>
      <c r="V923" s="127"/>
      <c r="W923" s="127"/>
      <c r="X923" s="127"/>
      <c r="Y923" s="127"/>
      <c r="Z923" s="127"/>
      <c r="AA923" s="175"/>
      <c r="AB923" s="124"/>
      <c r="AC923" s="180"/>
      <c r="AD923" s="180"/>
      <c r="AE923" s="125"/>
      <c r="AF923" s="121"/>
      <c r="AG923" s="121"/>
      <c r="AH923" s="121"/>
      <c r="AI923" s="55"/>
      <c r="AJ923" s="55"/>
      <c r="AK923" s="56"/>
      <c r="AL923" s="56"/>
      <c r="AM923" s="56"/>
      <c r="AN923" s="56"/>
      <c r="AO923" s="56"/>
      <c r="AP923" s="56"/>
      <c r="AQ923" s="56"/>
      <c r="AR923" s="56"/>
      <c r="AS923" s="56"/>
      <c r="AT923" s="56"/>
      <c r="AU923" s="56"/>
      <c r="AV923" s="56"/>
      <c r="AW923" s="55"/>
      <c r="AX923" s="39"/>
    </row>
    <row r="924" spans="1:50" ht="12.75" customHeight="1">
      <c r="A924" s="119"/>
      <c r="B924" s="181"/>
      <c r="C924" s="182"/>
      <c r="D924" s="127"/>
      <c r="E924" s="127"/>
      <c r="F924" s="127"/>
      <c r="G924" s="127"/>
      <c r="H924" s="127"/>
      <c r="I924" s="127"/>
      <c r="J924" s="127"/>
      <c r="K924" s="127"/>
      <c r="L924" s="127"/>
      <c r="M924" s="127"/>
      <c r="N924" s="127"/>
      <c r="O924" s="127"/>
      <c r="P924" s="127"/>
      <c r="Q924" s="127"/>
      <c r="R924" s="127"/>
      <c r="S924" s="127"/>
      <c r="T924" s="127"/>
      <c r="U924" s="127"/>
      <c r="V924" s="127"/>
      <c r="W924" s="127"/>
      <c r="X924" s="127"/>
      <c r="Y924" s="127"/>
      <c r="Z924" s="127"/>
      <c r="AA924" s="175"/>
      <c r="AB924" s="124"/>
      <c r="AC924" s="180"/>
      <c r="AD924" s="180"/>
      <c r="AE924" s="125"/>
      <c r="AF924" s="121"/>
      <c r="AG924" s="121"/>
      <c r="AH924" s="121"/>
      <c r="AI924" s="55"/>
      <c r="AJ924" s="55"/>
      <c r="AK924" s="56"/>
      <c r="AL924" s="56"/>
      <c r="AM924" s="56"/>
      <c r="AN924" s="56"/>
      <c r="AO924" s="56"/>
      <c r="AP924" s="56"/>
      <c r="AQ924" s="56"/>
      <c r="AR924" s="56"/>
      <c r="AS924" s="56"/>
      <c r="AT924" s="56"/>
      <c r="AU924" s="56"/>
      <c r="AV924" s="56"/>
      <c r="AW924" s="55"/>
      <c r="AX924" s="39"/>
    </row>
    <row r="925" spans="1:50" ht="12.75" customHeight="1">
      <c r="A925" s="34" t="s">
        <v>803</v>
      </c>
      <c r="B925" s="95" t="s">
        <v>412</v>
      </c>
      <c r="C925" s="178">
        <v>5900</v>
      </c>
      <c r="D925" s="112" t="s">
        <v>194</v>
      </c>
      <c r="E925" s="112" t="s">
        <v>194</v>
      </c>
      <c r="F925" s="112" t="s">
        <v>194</v>
      </c>
      <c r="G925" s="112" t="s">
        <v>194</v>
      </c>
      <c r="H925" s="112" t="s">
        <v>194</v>
      </c>
      <c r="I925" s="112" t="s">
        <v>194</v>
      </c>
      <c r="J925" s="112" t="s">
        <v>194</v>
      </c>
      <c r="K925" s="112" t="s">
        <v>194</v>
      </c>
      <c r="L925" s="112" t="s">
        <v>194</v>
      </c>
      <c r="M925" s="112" t="s">
        <v>194</v>
      </c>
      <c r="N925" s="112" t="s">
        <v>194</v>
      </c>
      <c r="O925" s="112" t="s">
        <v>194</v>
      </c>
      <c r="P925" s="112" t="s">
        <v>194</v>
      </c>
      <c r="Q925" s="112" t="s">
        <v>194</v>
      </c>
      <c r="R925" s="112" t="s">
        <v>194</v>
      </c>
      <c r="S925" s="112" t="s">
        <v>194</v>
      </c>
      <c r="T925" s="112" t="s">
        <v>194</v>
      </c>
      <c r="U925" s="112" t="s">
        <v>194</v>
      </c>
      <c r="V925" s="112" t="s">
        <v>194</v>
      </c>
      <c r="W925" s="112" t="s">
        <v>194</v>
      </c>
      <c r="X925" s="112" t="s">
        <v>194</v>
      </c>
      <c r="Y925" s="112" t="s">
        <v>194</v>
      </c>
      <c r="Z925" s="112" t="s">
        <v>194</v>
      </c>
      <c r="AA925" s="112" t="s">
        <v>194</v>
      </c>
      <c r="AB925" s="112" t="s">
        <v>194</v>
      </c>
      <c r="AC925" s="112" t="s">
        <v>194</v>
      </c>
      <c r="AD925" s="112" t="s">
        <v>194</v>
      </c>
      <c r="AE925" s="113" t="s">
        <v>194</v>
      </c>
      <c r="AF925" s="121">
        <f>AF926+AF980</f>
        <v>0</v>
      </c>
      <c r="AG925" s="121">
        <f>AG926+AG980</f>
        <v>0</v>
      </c>
      <c r="AH925" s="121">
        <f>AH926+AH980</f>
        <v>0</v>
      </c>
      <c r="AI925" s="121">
        <f>AI926+AI980</f>
        <v>0</v>
      </c>
      <c r="AJ925" s="121">
        <f>AJ926+AJ980</f>
        <v>0</v>
      </c>
      <c r="AK925" s="123">
        <f>AK926+AK980</f>
        <v>0</v>
      </c>
      <c r="AL925" s="123">
        <f>AL926+AL980</f>
        <v>0</v>
      </c>
      <c r="AM925" s="123">
        <f>AM926+AM980</f>
        <v>0</v>
      </c>
      <c r="AN925" s="123">
        <f>AN926+AN980</f>
        <v>0</v>
      </c>
      <c r="AO925" s="123">
        <f>AO926+AO980</f>
        <v>0</v>
      </c>
      <c r="AP925" s="123">
        <f>AP926+AP980</f>
        <v>0</v>
      </c>
      <c r="AQ925" s="123">
        <f>AQ926+AQ980</f>
        <v>0</v>
      </c>
      <c r="AR925" s="123">
        <f>AR926+AR980</f>
        <v>0</v>
      </c>
      <c r="AS925" s="123">
        <f>AS926+AS980</f>
        <v>0</v>
      </c>
      <c r="AT925" s="123">
        <f>AT926+AT980</f>
        <v>0</v>
      </c>
      <c r="AU925" s="123">
        <f>AU926+AU980</f>
        <v>0</v>
      </c>
      <c r="AV925" s="123">
        <f>AV926+AV980</f>
        <v>0</v>
      </c>
      <c r="AW925" s="121">
        <f>AW926+AW980</f>
        <v>0</v>
      </c>
      <c r="AX925" s="39"/>
    </row>
    <row r="926" spans="1:50" ht="27" customHeight="1">
      <c r="A926" s="119" t="s">
        <v>804</v>
      </c>
      <c r="B926" s="49" t="s">
        <v>805</v>
      </c>
      <c r="C926" s="182">
        <v>5901</v>
      </c>
      <c r="D926" s="112" t="s">
        <v>194</v>
      </c>
      <c r="E926" s="112" t="s">
        <v>194</v>
      </c>
      <c r="F926" s="112" t="s">
        <v>194</v>
      </c>
      <c r="G926" s="112" t="s">
        <v>194</v>
      </c>
      <c r="H926" s="112" t="s">
        <v>194</v>
      </c>
      <c r="I926" s="112" t="s">
        <v>194</v>
      </c>
      <c r="J926" s="112" t="s">
        <v>194</v>
      </c>
      <c r="K926" s="112" t="s">
        <v>194</v>
      </c>
      <c r="L926" s="112" t="s">
        <v>194</v>
      </c>
      <c r="M926" s="112" t="s">
        <v>194</v>
      </c>
      <c r="N926" s="112" t="s">
        <v>194</v>
      </c>
      <c r="O926" s="112" t="s">
        <v>194</v>
      </c>
      <c r="P926" s="112" t="s">
        <v>194</v>
      </c>
      <c r="Q926" s="112" t="s">
        <v>194</v>
      </c>
      <c r="R926" s="112" t="s">
        <v>194</v>
      </c>
      <c r="S926" s="112" t="s">
        <v>194</v>
      </c>
      <c r="T926" s="112" t="s">
        <v>194</v>
      </c>
      <c r="U926" s="112" t="s">
        <v>194</v>
      </c>
      <c r="V926" s="112" t="s">
        <v>194</v>
      </c>
      <c r="W926" s="112" t="s">
        <v>194</v>
      </c>
      <c r="X926" s="112" t="s">
        <v>194</v>
      </c>
      <c r="Y926" s="112" t="s">
        <v>194</v>
      </c>
      <c r="Z926" s="112" t="s">
        <v>194</v>
      </c>
      <c r="AA926" s="112" t="s">
        <v>194</v>
      </c>
      <c r="AB926" s="112" t="s">
        <v>194</v>
      </c>
      <c r="AC926" s="112" t="s">
        <v>194</v>
      </c>
      <c r="AD926" s="112" t="s">
        <v>194</v>
      </c>
      <c r="AE926" s="113" t="s">
        <v>194</v>
      </c>
      <c r="AF926" s="121">
        <f>AF927+AF931+AF934+AF937+AF940+AF943+AF946+AF949+AF951+AF954+AF957+AF960+AF963+AF965+AF968+AF972+AF974+AF977</f>
        <v>0</v>
      </c>
      <c r="AG926" s="121">
        <f>AG927+AG931+AG934+AG937+AG940+AG943+AG946+AG949+AG951+AG954+AG957+AG960+AG963+AG965+AG968+AG972+AG974+AG977</f>
        <v>0</v>
      </c>
      <c r="AH926" s="121">
        <f>AH927+AH931+AH934+AH937+AH940+AH943+AH946+AH949+AH951+AH954+AH957+AH960+AH963+AH965+AH968+AH972+AH974+AH977</f>
        <v>0</v>
      </c>
      <c r="AI926" s="121">
        <f>AI927+AI931+AI934+AI937+AI940+AI943+AI946+AI949+AI951+AI954+AI957+AI960+AI963+AI965+AI968+AI972+AI974+AI977</f>
        <v>0</v>
      </c>
      <c r="AJ926" s="121">
        <f>AJ927+AJ931+AJ934+AJ937+AJ940+AJ943+AJ946+AJ949+AJ951+AJ954+AJ957+AJ960+AJ963+AJ965+AJ968+AJ972+AJ974+AJ977</f>
        <v>0</v>
      </c>
      <c r="AK926" s="121">
        <f>AK927+AK931+AK934+AK937+AK940+AK943+AK946+AK949+AK951+AK954+AK957+AK960+AK963+AK965+AK968+AK972+AK974+AK977</f>
        <v>0</v>
      </c>
      <c r="AL926" s="121">
        <f>AL927+AL931+AL934+AL937+AL940+AL943+AL946+AL949+AL951+AL954+AL957+AL960+AL963+AL965+AL968+AL972+AL974+AL977</f>
        <v>0</v>
      </c>
      <c r="AM926" s="121">
        <f>AM927+AM931+AM934+AM937+AM940+AM943+AM946+AM949+AM951+AM954+AM957+AM960+AM963+AM965+AM968+AM972+AM974+AM977</f>
        <v>0</v>
      </c>
      <c r="AN926" s="121">
        <f>AN927+AN931+AN934+AN937+AN940+AN943+AN946+AN949+AN951+AN954+AN957+AN960+AN963+AN965+AN968+AN972+AN974+AN977</f>
        <v>0</v>
      </c>
      <c r="AO926" s="121">
        <f>AO927+AO931+AO934+AO937+AO940+AO943+AO946+AO949+AO951+AO954+AO957+AO960+AO963+AO965+AO968+AO972+AO974+AO977</f>
        <v>0</v>
      </c>
      <c r="AP926" s="121">
        <f>AP927+AP931+AP934+AP937+AP940+AP943+AP946+AP949+AP951+AP954+AP957+AP960+AP963+AP965+AP968+AP972+AP974+AP977</f>
        <v>0</v>
      </c>
      <c r="AQ926" s="121">
        <f>AQ927+AQ931+AQ934+AQ937+AQ940+AQ943+AQ946+AQ949+AQ951+AQ954+AQ957+AQ960+AQ963+AQ965+AQ968+AQ972+AQ974+AQ977</f>
        <v>0</v>
      </c>
      <c r="AR926" s="121">
        <f>AR927+AR931+AR934+AR937+AR940+AR943+AR946+AR949+AR951+AR954+AR957+AR960+AR963+AR965+AR968+AR972+AR974+AR977</f>
        <v>0</v>
      </c>
      <c r="AS926" s="121">
        <f>AS927+AS931+AS934+AS937+AS940+AS943+AS946+AS949+AS951+AS954+AS957+AS960+AS963+AS965+AS968+AS972+AS974+AS977</f>
        <v>0</v>
      </c>
      <c r="AT926" s="121">
        <f>AT927+AT931+AT934+AT937+AT940+AT943+AT946+AT949+AT951+AT954+AT957+AT960+AT963+AT965+AT968+AT972+AT974+AT977</f>
        <v>0</v>
      </c>
      <c r="AU926" s="121">
        <f>AU927+AU931+AU934+AU937+AU940+AU943+AU946+AU949+AU951+AU954+AU957+AU960+AU963+AU965+AU968+AU972+AU974+AU977</f>
        <v>0</v>
      </c>
      <c r="AV926" s="121">
        <f>AV927+AV931+AV934+AV937+AV940+AV943+AV946+AV949+AV951+AV954+AV957+AV960+AV963+AV965+AV968+AV972+AV974+AV977</f>
        <v>0</v>
      </c>
      <c r="AW926" s="121">
        <f>AW927+AW931+AW934+AW937+AW940+AW943+AW946+AW949+AW951+AW954+AW957+AW960+AW963+AW965+AW968+AW972+AW974+AW977</f>
        <v>0</v>
      </c>
      <c r="AX926" s="39"/>
    </row>
    <row r="927" spans="1:50" ht="12.75" customHeight="1">
      <c r="A927" s="119" t="s">
        <v>806</v>
      </c>
      <c r="B927" s="49" t="s">
        <v>807</v>
      </c>
      <c r="C927" s="182">
        <v>5902</v>
      </c>
      <c r="D927" s="58" t="s">
        <v>151</v>
      </c>
      <c r="E927" s="58" t="s">
        <v>200</v>
      </c>
      <c r="F927" s="58" t="s">
        <v>201</v>
      </c>
      <c r="G927" s="61"/>
      <c r="H927" s="61"/>
      <c r="I927" s="61"/>
      <c r="J927" s="61"/>
      <c r="K927" s="61"/>
      <c r="L927" s="61"/>
      <c r="M927" s="61"/>
      <c r="N927" s="61"/>
      <c r="O927" s="61"/>
      <c r="P927" s="61"/>
      <c r="Q927" s="61"/>
      <c r="R927" s="61"/>
      <c r="S927" s="61"/>
      <c r="T927" s="61"/>
      <c r="U927" s="61"/>
      <c r="V927" s="61"/>
      <c r="W927" s="61"/>
      <c r="X927" s="61"/>
      <c r="Y927" s="61"/>
      <c r="Z927" s="61"/>
      <c r="AA927" s="127"/>
      <c r="AB927" s="127"/>
      <c r="AC927" s="127"/>
      <c r="AD927" s="127"/>
      <c r="AE927" s="125"/>
      <c r="AF927" s="121">
        <f>SUM(AF928:AF930)</f>
        <v>0</v>
      </c>
      <c r="AG927" s="121">
        <f>SUM(AG928:AG930)</f>
        <v>0</v>
      </c>
      <c r="AH927" s="121">
        <f>SUM(AH928:AH930)</f>
        <v>0</v>
      </c>
      <c r="AI927" s="121">
        <f>SUM(AI928:AI930)</f>
        <v>0</v>
      </c>
      <c r="AJ927" s="121">
        <f>SUM(AJ928:AJ930)</f>
        <v>0</v>
      </c>
      <c r="AK927" s="121">
        <f>SUM(AK928:AK930)</f>
        <v>0</v>
      </c>
      <c r="AL927" s="121">
        <f>SUM(AL928:AL930)</f>
        <v>0</v>
      </c>
      <c r="AM927" s="121">
        <f>SUM(AM928:AM930)</f>
        <v>0</v>
      </c>
      <c r="AN927" s="121">
        <f>SUM(AN928:AN930)</f>
        <v>0</v>
      </c>
      <c r="AO927" s="121">
        <f>SUM(AO928:AO930)</f>
        <v>0</v>
      </c>
      <c r="AP927" s="121">
        <f>SUM(AP928:AP930)</f>
        <v>0</v>
      </c>
      <c r="AQ927" s="121">
        <f>SUM(AQ928:AQ930)</f>
        <v>0</v>
      </c>
      <c r="AR927" s="121">
        <f>SUM(AR928:AR930)</f>
        <v>0</v>
      </c>
      <c r="AS927" s="121">
        <f>SUM(AS928:AS930)</f>
        <v>0</v>
      </c>
      <c r="AT927" s="121">
        <f>SUM(AT928:AT930)</f>
        <v>0</v>
      </c>
      <c r="AU927" s="121">
        <f>SUM(AU928:AU930)</f>
        <v>0</v>
      </c>
      <c r="AV927" s="121">
        <f>SUM(AV928:AV930)</f>
        <v>0</v>
      </c>
      <c r="AW927" s="121">
        <f>SUM(AW928:AW930)</f>
        <v>0</v>
      </c>
      <c r="AX927" s="39"/>
    </row>
    <row r="928" spans="1:50" ht="12.75" customHeight="1">
      <c r="A928" s="119"/>
      <c r="B928" s="49"/>
      <c r="C928" s="182"/>
      <c r="D928" s="61"/>
      <c r="E928" s="61"/>
      <c r="F928" s="61"/>
      <c r="G928" s="61"/>
      <c r="H928" s="61"/>
      <c r="I928" s="61"/>
      <c r="J928" s="61"/>
      <c r="K928" s="61"/>
      <c r="L928" s="61"/>
      <c r="M928" s="61"/>
      <c r="N928" s="61"/>
      <c r="O928" s="61"/>
      <c r="P928" s="61"/>
      <c r="Q928" s="61"/>
      <c r="R928" s="61"/>
      <c r="S928" s="61"/>
      <c r="T928" s="61"/>
      <c r="U928" s="61"/>
      <c r="V928" s="61"/>
      <c r="W928" s="61"/>
      <c r="X928" s="61"/>
      <c r="Y928" s="61"/>
      <c r="Z928" s="61"/>
      <c r="AA928" s="127"/>
      <c r="AB928" s="127"/>
      <c r="AC928" s="127"/>
      <c r="AD928" s="127"/>
      <c r="AE928" s="125" t="s">
        <v>420</v>
      </c>
      <c r="AF928" s="121"/>
      <c r="AG928" s="121"/>
      <c r="AH928" s="121"/>
      <c r="AI928" s="121"/>
      <c r="AJ928" s="121"/>
      <c r="AK928" s="123"/>
      <c r="AL928" s="123"/>
      <c r="AM928" s="123"/>
      <c r="AN928" s="123"/>
      <c r="AO928" s="123"/>
      <c r="AP928" s="123"/>
      <c r="AQ928" s="123"/>
      <c r="AR928" s="123"/>
      <c r="AS928" s="123"/>
      <c r="AT928" s="123"/>
      <c r="AU928" s="123"/>
      <c r="AV928" s="123"/>
      <c r="AW928" s="121"/>
      <c r="AX928" s="39"/>
    </row>
    <row r="929" spans="1:50" ht="12.75" customHeight="1">
      <c r="A929" s="119"/>
      <c r="B929" s="49"/>
      <c r="C929" s="182"/>
      <c r="D929" s="61"/>
      <c r="E929" s="61"/>
      <c r="F929" s="61"/>
      <c r="G929" s="61"/>
      <c r="H929" s="61"/>
      <c r="I929" s="61"/>
      <c r="J929" s="61"/>
      <c r="K929" s="61"/>
      <c r="L929" s="61"/>
      <c r="M929" s="61"/>
      <c r="N929" s="61"/>
      <c r="O929" s="61"/>
      <c r="P929" s="61"/>
      <c r="Q929" s="61"/>
      <c r="R929" s="61"/>
      <c r="S929" s="61"/>
      <c r="T929" s="61"/>
      <c r="U929" s="61"/>
      <c r="V929" s="61"/>
      <c r="W929" s="61"/>
      <c r="X929" s="61"/>
      <c r="Y929" s="61"/>
      <c r="Z929" s="61"/>
      <c r="AA929" s="127"/>
      <c r="AB929" s="127"/>
      <c r="AC929" s="127"/>
      <c r="AD929" s="127"/>
      <c r="AE929" s="125"/>
      <c r="AF929" s="121"/>
      <c r="AG929" s="121"/>
      <c r="AH929" s="121"/>
      <c r="AI929" s="121"/>
      <c r="AJ929" s="121"/>
      <c r="AK929" s="123"/>
      <c r="AL929" s="123"/>
      <c r="AM929" s="123"/>
      <c r="AN929" s="123"/>
      <c r="AO929" s="123"/>
      <c r="AP929" s="123"/>
      <c r="AQ929" s="123"/>
      <c r="AR929" s="123"/>
      <c r="AS929" s="123"/>
      <c r="AT929" s="123"/>
      <c r="AU929" s="123"/>
      <c r="AV929" s="123"/>
      <c r="AW929" s="121"/>
      <c r="AX929" s="39"/>
    </row>
    <row r="930" spans="1:50" ht="12.75" customHeight="1">
      <c r="A930" s="119"/>
      <c r="B930" s="49"/>
      <c r="C930" s="182"/>
      <c r="D930" s="61"/>
      <c r="E930" s="61"/>
      <c r="F930" s="61"/>
      <c r="G930" s="61"/>
      <c r="H930" s="61"/>
      <c r="I930" s="61"/>
      <c r="J930" s="61"/>
      <c r="K930" s="61"/>
      <c r="L930" s="61"/>
      <c r="M930" s="61"/>
      <c r="N930" s="61"/>
      <c r="O930" s="61"/>
      <c r="P930" s="61"/>
      <c r="Q930" s="61"/>
      <c r="R930" s="61"/>
      <c r="S930" s="61"/>
      <c r="T930" s="61"/>
      <c r="U930" s="61"/>
      <c r="V930" s="61"/>
      <c r="W930" s="61"/>
      <c r="X930" s="61"/>
      <c r="Y930" s="61"/>
      <c r="Z930" s="61"/>
      <c r="AA930" s="127"/>
      <c r="AB930" s="127"/>
      <c r="AC930" s="127"/>
      <c r="AD930" s="127"/>
      <c r="AE930" s="125"/>
      <c r="AF930" s="121"/>
      <c r="AG930" s="121"/>
      <c r="AH930" s="121"/>
      <c r="AI930" s="121"/>
      <c r="AJ930" s="121"/>
      <c r="AK930" s="123"/>
      <c r="AL930" s="123"/>
      <c r="AM930" s="123"/>
      <c r="AN930" s="123"/>
      <c r="AO930" s="123"/>
      <c r="AP930" s="123"/>
      <c r="AQ930" s="123"/>
      <c r="AR930" s="123"/>
      <c r="AS930" s="123"/>
      <c r="AT930" s="123"/>
      <c r="AU930" s="123"/>
      <c r="AV930" s="123"/>
      <c r="AW930" s="121"/>
      <c r="AX930" s="39"/>
    </row>
    <row r="931" spans="1:50" ht="12.75" customHeight="1">
      <c r="A931" s="119" t="s">
        <v>808</v>
      </c>
      <c r="B931" s="126" t="s">
        <v>693</v>
      </c>
      <c r="C931" s="182">
        <v>5903</v>
      </c>
      <c r="D931" s="58" t="s">
        <v>151</v>
      </c>
      <c r="E931" s="58" t="s">
        <v>200</v>
      </c>
      <c r="F931" s="58" t="s">
        <v>201</v>
      </c>
      <c r="G931" s="61"/>
      <c r="H931" s="61"/>
      <c r="I931" s="61"/>
      <c r="J931" s="61"/>
      <c r="K931" s="61"/>
      <c r="L931" s="61"/>
      <c r="M931" s="61"/>
      <c r="N931" s="61"/>
      <c r="O931" s="61"/>
      <c r="P931" s="61"/>
      <c r="Q931" s="61"/>
      <c r="R931" s="61"/>
      <c r="S931" s="61"/>
      <c r="T931" s="61"/>
      <c r="U931" s="61"/>
      <c r="V931" s="61"/>
      <c r="W931" s="61"/>
      <c r="X931" s="61"/>
      <c r="Y931" s="61"/>
      <c r="Z931" s="61"/>
      <c r="AA931" s="127"/>
      <c r="AB931" s="127"/>
      <c r="AC931" s="127"/>
      <c r="AD931" s="127"/>
      <c r="AE931" s="125"/>
      <c r="AF931" s="121">
        <f>SUM(AF932:AF933)</f>
        <v>0</v>
      </c>
      <c r="AG931" s="121">
        <f>SUM(AG932:AG933)</f>
        <v>0</v>
      </c>
      <c r="AH931" s="121">
        <f>SUM(AH932:AH933)</f>
        <v>0</v>
      </c>
      <c r="AI931" s="121">
        <f>SUM(AI932:AI933)</f>
        <v>0</v>
      </c>
      <c r="AJ931" s="121">
        <f>SUM(AJ932:AJ933)</f>
        <v>0</v>
      </c>
      <c r="AK931" s="123">
        <f>SUM(AK932:AK933)</f>
        <v>0</v>
      </c>
      <c r="AL931" s="123">
        <f>SUM(AL932:AL933)</f>
        <v>0</v>
      </c>
      <c r="AM931" s="123">
        <f>SUM(AM932:AM933)</f>
        <v>0</v>
      </c>
      <c r="AN931" s="123">
        <f>SUM(AN932:AN933)</f>
        <v>0</v>
      </c>
      <c r="AO931" s="123">
        <f>SUM(AO932:AO933)</f>
        <v>0</v>
      </c>
      <c r="AP931" s="123">
        <f>SUM(AP932:AP933)</f>
        <v>0</v>
      </c>
      <c r="AQ931" s="123">
        <f>SUM(AQ932:AQ933)</f>
        <v>0</v>
      </c>
      <c r="AR931" s="123">
        <f>SUM(AR932:AR933)</f>
        <v>0</v>
      </c>
      <c r="AS931" s="123">
        <f>SUM(AS932:AS933)</f>
        <v>0</v>
      </c>
      <c r="AT931" s="123">
        <f>SUM(AT932:AT933)</f>
        <v>0</v>
      </c>
      <c r="AU931" s="123">
        <f>SUM(AU932:AU933)</f>
        <v>0</v>
      </c>
      <c r="AV931" s="123">
        <f>SUM(AV932:AV933)</f>
        <v>0</v>
      </c>
      <c r="AW931" s="121">
        <f>SUM(AW932:AW933)</f>
        <v>0</v>
      </c>
      <c r="AX931" s="39"/>
    </row>
    <row r="932" spans="1:50" ht="12.75" customHeight="1">
      <c r="A932" s="119"/>
      <c r="B932" s="126"/>
      <c r="C932" s="182"/>
      <c r="D932" s="61"/>
      <c r="E932" s="61"/>
      <c r="F932" s="61"/>
      <c r="G932" s="61"/>
      <c r="H932" s="61"/>
      <c r="I932" s="61"/>
      <c r="J932" s="61"/>
      <c r="K932" s="61"/>
      <c r="L932" s="61"/>
      <c r="M932" s="61"/>
      <c r="N932" s="61"/>
      <c r="O932" s="61"/>
      <c r="P932" s="61"/>
      <c r="Q932" s="61"/>
      <c r="R932" s="61"/>
      <c r="S932" s="61"/>
      <c r="T932" s="61"/>
      <c r="U932" s="61"/>
      <c r="V932" s="61"/>
      <c r="W932" s="61"/>
      <c r="X932" s="61"/>
      <c r="Y932" s="61"/>
      <c r="Z932" s="61"/>
      <c r="AA932" s="127"/>
      <c r="AB932" s="127"/>
      <c r="AC932" s="127"/>
      <c r="AD932" s="127"/>
      <c r="AE932" s="125" t="s">
        <v>420</v>
      </c>
      <c r="AF932" s="121"/>
      <c r="AG932" s="121"/>
      <c r="AH932" s="121"/>
      <c r="AI932" s="121"/>
      <c r="AJ932" s="121"/>
      <c r="AK932" s="123"/>
      <c r="AL932" s="123"/>
      <c r="AM932" s="123"/>
      <c r="AN932" s="123"/>
      <c r="AO932" s="123"/>
      <c r="AP932" s="123"/>
      <c r="AQ932" s="123"/>
      <c r="AR932" s="123"/>
      <c r="AS932" s="123"/>
      <c r="AT932" s="123"/>
      <c r="AU932" s="123"/>
      <c r="AV932" s="123"/>
      <c r="AW932" s="121"/>
      <c r="AX932" s="39"/>
    </row>
    <row r="933" spans="1:50" ht="12.75" customHeight="1">
      <c r="A933" s="119"/>
      <c r="B933" s="126"/>
      <c r="C933" s="182"/>
      <c r="D933" s="61"/>
      <c r="E933" s="61"/>
      <c r="F933" s="61"/>
      <c r="G933" s="61"/>
      <c r="H933" s="61"/>
      <c r="I933" s="61"/>
      <c r="J933" s="61"/>
      <c r="K933" s="61"/>
      <c r="L933" s="61"/>
      <c r="M933" s="61"/>
      <c r="N933" s="61"/>
      <c r="O933" s="61"/>
      <c r="P933" s="61"/>
      <c r="Q933" s="61"/>
      <c r="R933" s="61"/>
      <c r="S933" s="61"/>
      <c r="T933" s="61"/>
      <c r="U933" s="61"/>
      <c r="V933" s="61"/>
      <c r="W933" s="61"/>
      <c r="X933" s="61"/>
      <c r="Y933" s="61"/>
      <c r="Z933" s="61"/>
      <c r="AA933" s="127"/>
      <c r="AB933" s="127"/>
      <c r="AC933" s="127"/>
      <c r="AD933" s="127"/>
      <c r="AE933" s="125"/>
      <c r="AF933" s="121"/>
      <c r="AG933" s="121"/>
      <c r="AH933" s="121"/>
      <c r="AI933" s="121"/>
      <c r="AJ933" s="121"/>
      <c r="AK933" s="123"/>
      <c r="AL933" s="123"/>
      <c r="AM933" s="123"/>
      <c r="AN933" s="123"/>
      <c r="AO933" s="123"/>
      <c r="AP933" s="123"/>
      <c r="AQ933" s="123"/>
      <c r="AR933" s="123"/>
      <c r="AS933" s="123"/>
      <c r="AT933" s="123"/>
      <c r="AU933" s="123"/>
      <c r="AV933" s="123"/>
      <c r="AW933" s="121"/>
      <c r="AX933" s="39"/>
    </row>
    <row r="934" spans="1:50" ht="25.5" customHeight="1">
      <c r="A934" s="119" t="s">
        <v>809</v>
      </c>
      <c r="B934" s="126" t="s">
        <v>810</v>
      </c>
      <c r="C934" s="182">
        <v>5904</v>
      </c>
      <c r="D934" s="61"/>
      <c r="E934" s="61"/>
      <c r="F934" s="61"/>
      <c r="G934" s="61"/>
      <c r="H934" s="61"/>
      <c r="I934" s="61"/>
      <c r="J934" s="61"/>
      <c r="K934" s="61"/>
      <c r="L934" s="61"/>
      <c r="M934" s="61"/>
      <c r="N934" s="61"/>
      <c r="O934" s="61"/>
      <c r="P934" s="61"/>
      <c r="Q934" s="61"/>
      <c r="R934" s="61"/>
      <c r="S934" s="61"/>
      <c r="T934" s="61"/>
      <c r="U934" s="61"/>
      <c r="V934" s="61"/>
      <c r="W934" s="61"/>
      <c r="X934" s="61"/>
      <c r="Y934" s="61"/>
      <c r="Z934" s="61"/>
      <c r="AA934" s="127"/>
      <c r="AB934" s="127"/>
      <c r="AC934" s="127"/>
      <c r="AD934" s="127"/>
      <c r="AE934" s="125"/>
      <c r="AF934" s="121">
        <f>SUM(AF935:AF936)</f>
        <v>0</v>
      </c>
      <c r="AG934" s="121">
        <f>SUM(AG935:AG936)</f>
        <v>0</v>
      </c>
      <c r="AH934" s="121">
        <f>SUM(AH935:AH936)</f>
        <v>0</v>
      </c>
      <c r="AI934" s="121">
        <f>SUM(AI935:AI936)</f>
        <v>0</v>
      </c>
      <c r="AJ934" s="121">
        <f>SUM(AJ935:AJ936)</f>
        <v>0</v>
      </c>
      <c r="AK934" s="123">
        <f>SUM(AK935:AK936)</f>
        <v>0</v>
      </c>
      <c r="AL934" s="123">
        <f>SUM(AL935:AL936)</f>
        <v>0</v>
      </c>
      <c r="AM934" s="123">
        <f>SUM(AM935:AM936)</f>
        <v>0</v>
      </c>
      <c r="AN934" s="123">
        <f>SUM(AN935:AN936)</f>
        <v>0</v>
      </c>
      <c r="AO934" s="123">
        <f>SUM(AO935:AO936)</f>
        <v>0</v>
      </c>
      <c r="AP934" s="123">
        <f>SUM(AP935:AP936)</f>
        <v>0</v>
      </c>
      <c r="AQ934" s="123">
        <f>SUM(AQ935:AQ936)</f>
        <v>0</v>
      </c>
      <c r="AR934" s="123">
        <f>SUM(AR935:AR936)</f>
        <v>0</v>
      </c>
      <c r="AS934" s="123">
        <f>SUM(AS935:AS936)</f>
        <v>0</v>
      </c>
      <c r="AT934" s="123">
        <f>SUM(AT935:AT936)</f>
        <v>0</v>
      </c>
      <c r="AU934" s="123">
        <f>SUM(AU935:AU936)</f>
        <v>0</v>
      </c>
      <c r="AV934" s="123">
        <f>SUM(AV935:AV936)</f>
        <v>0</v>
      </c>
      <c r="AW934" s="121">
        <f>SUM(AW935:AW936)</f>
        <v>0</v>
      </c>
      <c r="AX934" s="39"/>
    </row>
    <row r="935" spans="1:50" ht="12.75" customHeight="1">
      <c r="A935" s="119"/>
      <c r="B935" s="126"/>
      <c r="C935" s="182"/>
      <c r="D935" s="61"/>
      <c r="E935" s="61"/>
      <c r="F935" s="61"/>
      <c r="G935" s="61"/>
      <c r="H935" s="61"/>
      <c r="I935" s="61"/>
      <c r="J935" s="61"/>
      <c r="K935" s="61"/>
      <c r="L935" s="61"/>
      <c r="M935" s="61"/>
      <c r="N935" s="61"/>
      <c r="O935" s="61"/>
      <c r="P935" s="61"/>
      <c r="Q935" s="61"/>
      <c r="R935" s="61"/>
      <c r="S935" s="61"/>
      <c r="T935" s="61"/>
      <c r="U935" s="61"/>
      <c r="V935" s="61"/>
      <c r="W935" s="61"/>
      <c r="X935" s="61"/>
      <c r="Y935" s="61"/>
      <c r="Z935" s="61"/>
      <c r="AA935" s="127"/>
      <c r="AB935" s="127"/>
      <c r="AC935" s="127"/>
      <c r="AD935" s="127"/>
      <c r="AE935" s="125"/>
      <c r="AF935" s="121"/>
      <c r="AG935" s="121"/>
      <c r="AH935" s="121"/>
      <c r="AI935" s="121"/>
      <c r="AJ935" s="121"/>
      <c r="AK935" s="123"/>
      <c r="AL935" s="123"/>
      <c r="AM935" s="123"/>
      <c r="AN935" s="123"/>
      <c r="AO935" s="123"/>
      <c r="AP935" s="123"/>
      <c r="AQ935" s="123"/>
      <c r="AR935" s="123"/>
      <c r="AS935" s="123"/>
      <c r="AT935" s="123"/>
      <c r="AU935" s="123"/>
      <c r="AV935" s="123"/>
      <c r="AW935" s="121"/>
      <c r="AX935" s="39"/>
    </row>
    <row r="936" spans="1:50" ht="12.75" customHeight="1">
      <c r="A936" s="119"/>
      <c r="B936" s="126"/>
      <c r="C936" s="182"/>
      <c r="D936" s="61"/>
      <c r="E936" s="61"/>
      <c r="F936" s="61"/>
      <c r="G936" s="61"/>
      <c r="H936" s="61"/>
      <c r="I936" s="61"/>
      <c r="J936" s="61"/>
      <c r="K936" s="61"/>
      <c r="L936" s="61"/>
      <c r="M936" s="61"/>
      <c r="N936" s="61"/>
      <c r="O936" s="61"/>
      <c r="P936" s="61"/>
      <c r="Q936" s="61"/>
      <c r="R936" s="61"/>
      <c r="S936" s="61"/>
      <c r="T936" s="61"/>
      <c r="U936" s="61"/>
      <c r="V936" s="61"/>
      <c r="W936" s="61"/>
      <c r="X936" s="61"/>
      <c r="Y936" s="61"/>
      <c r="Z936" s="61"/>
      <c r="AA936" s="127"/>
      <c r="AB936" s="127"/>
      <c r="AC936" s="127"/>
      <c r="AD936" s="127"/>
      <c r="AE936" s="125"/>
      <c r="AF936" s="121"/>
      <c r="AG936" s="121"/>
      <c r="AH936" s="121"/>
      <c r="AI936" s="121"/>
      <c r="AJ936" s="121"/>
      <c r="AK936" s="123"/>
      <c r="AL936" s="123"/>
      <c r="AM936" s="123"/>
      <c r="AN936" s="123"/>
      <c r="AO936" s="123"/>
      <c r="AP936" s="123"/>
      <c r="AQ936" s="123"/>
      <c r="AR936" s="123"/>
      <c r="AS936" s="123"/>
      <c r="AT936" s="123"/>
      <c r="AU936" s="123"/>
      <c r="AV936" s="123"/>
      <c r="AW936" s="121"/>
      <c r="AX936" s="39"/>
    </row>
    <row r="937" spans="1:50" ht="12.75" customHeight="1">
      <c r="A937" s="119" t="s">
        <v>811</v>
      </c>
      <c r="B937" s="126" t="s">
        <v>812</v>
      </c>
      <c r="C937" s="119">
        <v>5905</v>
      </c>
      <c r="D937" s="58" t="s">
        <v>151</v>
      </c>
      <c r="E937" s="58" t="s">
        <v>200</v>
      </c>
      <c r="F937" s="58" t="s">
        <v>201</v>
      </c>
      <c r="G937" s="61"/>
      <c r="H937" s="61"/>
      <c r="I937" s="61"/>
      <c r="J937" s="61"/>
      <c r="K937" s="61"/>
      <c r="L937" s="61"/>
      <c r="M937" s="61"/>
      <c r="N937" s="61"/>
      <c r="O937" s="61"/>
      <c r="P937" s="61"/>
      <c r="Q937" s="61"/>
      <c r="R937" s="61"/>
      <c r="S937" s="61"/>
      <c r="T937" s="61"/>
      <c r="U937" s="61"/>
      <c r="V937" s="61"/>
      <c r="W937" s="61"/>
      <c r="X937" s="61"/>
      <c r="Y937" s="61"/>
      <c r="Z937" s="61"/>
      <c r="AA937" s="127"/>
      <c r="AB937" s="127"/>
      <c r="AC937" s="127"/>
      <c r="AD937" s="127"/>
      <c r="AE937" s="125"/>
      <c r="AF937" s="121">
        <f>SUM(AF938:AF939)</f>
        <v>0</v>
      </c>
      <c r="AG937" s="121">
        <f>SUM(AG938:AG939)</f>
        <v>0</v>
      </c>
      <c r="AH937" s="121">
        <f>SUM(AH938:AH939)</f>
        <v>0</v>
      </c>
      <c r="AI937" s="121">
        <f>SUM(AI938:AI939)</f>
        <v>0</v>
      </c>
      <c r="AJ937" s="121">
        <f>SUM(AJ938:AJ939)</f>
        <v>0</v>
      </c>
      <c r="AK937" s="123">
        <f>SUM(AK938:AK939)</f>
        <v>0</v>
      </c>
      <c r="AL937" s="123">
        <f>SUM(AL938:AL939)</f>
        <v>0</v>
      </c>
      <c r="AM937" s="123">
        <f>SUM(AM938:AM939)</f>
        <v>0</v>
      </c>
      <c r="AN937" s="123">
        <f>SUM(AN938:AN939)</f>
        <v>0</v>
      </c>
      <c r="AO937" s="123">
        <f>SUM(AO938:AO939)</f>
        <v>0</v>
      </c>
      <c r="AP937" s="123">
        <f>SUM(AP938:AP939)</f>
        <v>0</v>
      </c>
      <c r="AQ937" s="123">
        <f>SUM(AQ938:AQ939)</f>
        <v>0</v>
      </c>
      <c r="AR937" s="123">
        <f>SUM(AR938:AR939)</f>
        <v>0</v>
      </c>
      <c r="AS937" s="123">
        <f>SUM(AS938:AS939)</f>
        <v>0</v>
      </c>
      <c r="AT937" s="123">
        <f>SUM(AT938:AT939)</f>
        <v>0</v>
      </c>
      <c r="AU937" s="123">
        <f>SUM(AU938:AU939)</f>
        <v>0</v>
      </c>
      <c r="AV937" s="123">
        <f>SUM(AV938:AV939)</f>
        <v>0</v>
      </c>
      <c r="AW937" s="121">
        <f>SUM(AW938:AW939)</f>
        <v>0</v>
      </c>
      <c r="AX937" s="39"/>
    </row>
    <row r="938" spans="1:50" ht="12.75" customHeight="1">
      <c r="A938" s="119"/>
      <c r="B938" s="126"/>
      <c r="C938" s="119"/>
      <c r="D938" s="61"/>
      <c r="E938" s="61"/>
      <c r="F938" s="61"/>
      <c r="G938" s="61"/>
      <c r="H938" s="61"/>
      <c r="I938" s="61"/>
      <c r="J938" s="61"/>
      <c r="K938" s="61"/>
      <c r="L938" s="61"/>
      <c r="M938" s="61"/>
      <c r="N938" s="61"/>
      <c r="O938" s="61"/>
      <c r="P938" s="61"/>
      <c r="Q938" s="61"/>
      <c r="R938" s="61"/>
      <c r="S938" s="61"/>
      <c r="T938" s="61"/>
      <c r="U938" s="61"/>
      <c r="V938" s="61"/>
      <c r="W938" s="61"/>
      <c r="X938" s="61"/>
      <c r="Y938" s="61"/>
      <c r="Z938" s="61"/>
      <c r="AA938" s="127"/>
      <c r="AB938" s="127"/>
      <c r="AC938" s="127"/>
      <c r="AD938" s="127"/>
      <c r="AE938" s="125" t="s">
        <v>420</v>
      </c>
      <c r="AF938" s="121"/>
      <c r="AG938" s="121"/>
      <c r="AH938" s="121"/>
      <c r="AI938" s="121"/>
      <c r="AJ938" s="121"/>
      <c r="AK938" s="123"/>
      <c r="AL938" s="123"/>
      <c r="AM938" s="123"/>
      <c r="AN938" s="123"/>
      <c r="AO938" s="123"/>
      <c r="AP938" s="123"/>
      <c r="AQ938" s="123"/>
      <c r="AR938" s="123"/>
      <c r="AS938" s="123"/>
      <c r="AT938" s="123"/>
      <c r="AU938" s="123"/>
      <c r="AV938" s="123"/>
      <c r="AW938" s="121"/>
      <c r="AX938" s="39"/>
    </row>
    <row r="939" spans="1:50" ht="12.75" customHeight="1">
      <c r="A939" s="119"/>
      <c r="B939" s="126"/>
      <c r="C939" s="119"/>
      <c r="D939" s="61"/>
      <c r="E939" s="61"/>
      <c r="F939" s="61"/>
      <c r="G939" s="61"/>
      <c r="H939" s="61"/>
      <c r="I939" s="61"/>
      <c r="J939" s="61"/>
      <c r="K939" s="61"/>
      <c r="L939" s="61"/>
      <c r="M939" s="61"/>
      <c r="N939" s="61"/>
      <c r="O939" s="61"/>
      <c r="P939" s="61"/>
      <c r="Q939" s="61"/>
      <c r="R939" s="61"/>
      <c r="S939" s="61"/>
      <c r="T939" s="61"/>
      <c r="U939" s="61"/>
      <c r="V939" s="61"/>
      <c r="W939" s="61"/>
      <c r="X939" s="61"/>
      <c r="Y939" s="61"/>
      <c r="Z939" s="61"/>
      <c r="AA939" s="127"/>
      <c r="AB939" s="127"/>
      <c r="AC939" s="127"/>
      <c r="AD939" s="127"/>
      <c r="AE939" s="125"/>
      <c r="AF939" s="121"/>
      <c r="AG939" s="121"/>
      <c r="AH939" s="121"/>
      <c r="AI939" s="121"/>
      <c r="AJ939" s="121"/>
      <c r="AK939" s="123"/>
      <c r="AL939" s="123"/>
      <c r="AM939" s="123"/>
      <c r="AN939" s="123"/>
      <c r="AO939" s="123"/>
      <c r="AP939" s="123"/>
      <c r="AQ939" s="123"/>
      <c r="AR939" s="123"/>
      <c r="AS939" s="123"/>
      <c r="AT939" s="123"/>
      <c r="AU939" s="123"/>
      <c r="AV939" s="123"/>
      <c r="AW939" s="121"/>
      <c r="AX939" s="39"/>
    </row>
    <row r="940" spans="1:50" ht="12.75" customHeight="1">
      <c r="A940" s="183" t="s">
        <v>813</v>
      </c>
      <c r="B940" s="126" t="s">
        <v>814</v>
      </c>
      <c r="C940" s="119">
        <v>5906</v>
      </c>
      <c r="D940" s="61"/>
      <c r="E940" s="61"/>
      <c r="F940" s="61"/>
      <c r="G940" s="61"/>
      <c r="H940" s="61"/>
      <c r="I940" s="61"/>
      <c r="J940" s="61"/>
      <c r="K940" s="61"/>
      <c r="L940" s="61"/>
      <c r="M940" s="61"/>
      <c r="N940" s="61"/>
      <c r="O940" s="61"/>
      <c r="P940" s="61"/>
      <c r="Q940" s="61"/>
      <c r="R940" s="61"/>
      <c r="S940" s="61"/>
      <c r="T940" s="61"/>
      <c r="U940" s="61"/>
      <c r="V940" s="61"/>
      <c r="W940" s="61"/>
      <c r="X940" s="61"/>
      <c r="Y940" s="61"/>
      <c r="Z940" s="61"/>
      <c r="AA940" s="127"/>
      <c r="AB940" s="127"/>
      <c r="AC940" s="127"/>
      <c r="AD940" s="127"/>
      <c r="AE940" s="125"/>
      <c r="AF940" s="121">
        <f>SUM(AF941:AF942)</f>
        <v>0</v>
      </c>
      <c r="AG940" s="121">
        <f>SUM(AG941:AG942)</f>
        <v>0</v>
      </c>
      <c r="AH940" s="121">
        <f>SUM(AH941:AH942)</f>
        <v>0</v>
      </c>
      <c r="AI940" s="121">
        <f>SUM(AI941:AI942)</f>
        <v>0</v>
      </c>
      <c r="AJ940" s="121">
        <f>SUM(AJ941:AJ942)</f>
        <v>0</v>
      </c>
      <c r="AK940" s="123">
        <f>SUM(AK941:AK942)</f>
        <v>0</v>
      </c>
      <c r="AL940" s="123">
        <f>SUM(AL941:AL942)</f>
        <v>0</v>
      </c>
      <c r="AM940" s="123">
        <f>SUM(AM941:AM942)</f>
        <v>0</v>
      </c>
      <c r="AN940" s="123">
        <f>SUM(AN941:AN942)</f>
        <v>0</v>
      </c>
      <c r="AO940" s="123">
        <f>SUM(AO941:AO942)</f>
        <v>0</v>
      </c>
      <c r="AP940" s="123">
        <f>SUM(AP941:AP942)</f>
        <v>0</v>
      </c>
      <c r="AQ940" s="123">
        <f>SUM(AQ941:AQ942)</f>
        <v>0</v>
      </c>
      <c r="AR940" s="123">
        <f>SUM(AR941:AR942)</f>
        <v>0</v>
      </c>
      <c r="AS940" s="123">
        <f>SUM(AS941:AS942)</f>
        <v>0</v>
      </c>
      <c r="AT940" s="123">
        <f>SUM(AT941:AT942)</f>
        <v>0</v>
      </c>
      <c r="AU940" s="123">
        <f>SUM(AU941:AU942)</f>
        <v>0</v>
      </c>
      <c r="AV940" s="123">
        <f>SUM(AV941:AV942)</f>
        <v>0</v>
      </c>
      <c r="AW940" s="121">
        <f>SUM(AW941:AW942)</f>
        <v>0</v>
      </c>
      <c r="AX940" s="39"/>
    </row>
    <row r="941" spans="1:50" ht="12.75" customHeight="1">
      <c r="A941" s="119"/>
      <c r="B941" s="126"/>
      <c r="C941" s="119"/>
      <c r="D941" s="61"/>
      <c r="E941" s="61"/>
      <c r="F941" s="61"/>
      <c r="G941" s="61"/>
      <c r="H941" s="61"/>
      <c r="I941" s="61"/>
      <c r="J941" s="61"/>
      <c r="K941" s="61"/>
      <c r="L941" s="61"/>
      <c r="M941" s="61"/>
      <c r="N941" s="61"/>
      <c r="O941" s="61"/>
      <c r="P941" s="61"/>
      <c r="Q941" s="61"/>
      <c r="R941" s="61"/>
      <c r="S941" s="61"/>
      <c r="T941" s="61"/>
      <c r="U941" s="61"/>
      <c r="V941" s="61"/>
      <c r="W941" s="61"/>
      <c r="X941" s="61"/>
      <c r="Y941" s="61"/>
      <c r="Z941" s="61"/>
      <c r="AA941" s="127"/>
      <c r="AB941" s="127"/>
      <c r="AC941" s="127"/>
      <c r="AD941" s="127"/>
      <c r="AE941" s="125"/>
      <c r="AF941" s="121"/>
      <c r="AG941" s="121"/>
      <c r="AH941" s="121"/>
      <c r="AI941" s="121"/>
      <c r="AJ941" s="121"/>
      <c r="AK941" s="123"/>
      <c r="AL941" s="123"/>
      <c r="AM941" s="123"/>
      <c r="AN941" s="123"/>
      <c r="AO941" s="123"/>
      <c r="AP941" s="123"/>
      <c r="AQ941" s="123"/>
      <c r="AR941" s="123"/>
      <c r="AS941" s="123"/>
      <c r="AT941" s="123"/>
      <c r="AU941" s="123"/>
      <c r="AV941" s="123"/>
      <c r="AW941" s="121"/>
      <c r="AX941" s="39"/>
    </row>
    <row r="942" spans="1:50" ht="12.75" customHeight="1">
      <c r="A942" s="119"/>
      <c r="B942" s="126"/>
      <c r="C942" s="119"/>
      <c r="D942" s="61"/>
      <c r="E942" s="61"/>
      <c r="F942" s="61"/>
      <c r="G942" s="61"/>
      <c r="H942" s="61"/>
      <c r="I942" s="61"/>
      <c r="J942" s="61"/>
      <c r="K942" s="61"/>
      <c r="L942" s="61"/>
      <c r="M942" s="61"/>
      <c r="N942" s="61"/>
      <c r="O942" s="61"/>
      <c r="P942" s="61"/>
      <c r="Q942" s="61"/>
      <c r="R942" s="61"/>
      <c r="S942" s="61"/>
      <c r="T942" s="61"/>
      <c r="U942" s="61"/>
      <c r="V942" s="61"/>
      <c r="W942" s="61"/>
      <c r="X942" s="61"/>
      <c r="Y942" s="61"/>
      <c r="Z942" s="61"/>
      <c r="AA942" s="127"/>
      <c r="AB942" s="127"/>
      <c r="AC942" s="127"/>
      <c r="AD942" s="127"/>
      <c r="AE942" s="125"/>
      <c r="AF942" s="121"/>
      <c r="AG942" s="121"/>
      <c r="AH942" s="121"/>
      <c r="AI942" s="121"/>
      <c r="AJ942" s="121"/>
      <c r="AK942" s="123"/>
      <c r="AL942" s="123"/>
      <c r="AM942" s="123"/>
      <c r="AN942" s="123"/>
      <c r="AO942" s="123"/>
      <c r="AP942" s="123"/>
      <c r="AQ942" s="123"/>
      <c r="AR942" s="123"/>
      <c r="AS942" s="123"/>
      <c r="AT942" s="123"/>
      <c r="AU942" s="123"/>
      <c r="AV942" s="123"/>
      <c r="AW942" s="121"/>
      <c r="AX942" s="39"/>
    </row>
    <row r="943" spans="1:50" ht="12.75" customHeight="1">
      <c r="A943" s="119" t="s">
        <v>815</v>
      </c>
      <c r="B943" s="126" t="s">
        <v>816</v>
      </c>
      <c r="C943" s="119">
        <v>5907</v>
      </c>
      <c r="D943" s="61"/>
      <c r="E943" s="61"/>
      <c r="F943" s="61"/>
      <c r="G943" s="61"/>
      <c r="H943" s="61"/>
      <c r="I943" s="61"/>
      <c r="J943" s="61"/>
      <c r="K943" s="61"/>
      <c r="L943" s="61"/>
      <c r="M943" s="61"/>
      <c r="N943" s="61"/>
      <c r="O943" s="61"/>
      <c r="P943" s="61"/>
      <c r="Q943" s="61"/>
      <c r="R943" s="61"/>
      <c r="S943" s="61"/>
      <c r="T943" s="61"/>
      <c r="U943" s="61"/>
      <c r="V943" s="61"/>
      <c r="W943" s="61"/>
      <c r="X943" s="61"/>
      <c r="Y943" s="61"/>
      <c r="Z943" s="61"/>
      <c r="AA943" s="127"/>
      <c r="AB943" s="127"/>
      <c r="AC943" s="127"/>
      <c r="AD943" s="127"/>
      <c r="AE943" s="125"/>
      <c r="AF943" s="121">
        <f>SUM(AF944:AF945)</f>
        <v>0</v>
      </c>
      <c r="AG943" s="121">
        <f>SUM(AG944:AG945)</f>
        <v>0</v>
      </c>
      <c r="AH943" s="121">
        <f>SUM(AH944:AH945)</f>
        <v>0</v>
      </c>
      <c r="AI943" s="121">
        <f>SUM(AI944:AI945)</f>
        <v>0</v>
      </c>
      <c r="AJ943" s="121">
        <f>SUM(AJ944:AJ945)</f>
        <v>0</v>
      </c>
      <c r="AK943" s="123">
        <f>SUM(AK944:AK945)</f>
        <v>0</v>
      </c>
      <c r="AL943" s="123">
        <f>SUM(AL944:AL945)</f>
        <v>0</v>
      </c>
      <c r="AM943" s="123">
        <f>SUM(AM944:AM945)</f>
        <v>0</v>
      </c>
      <c r="AN943" s="123">
        <f>SUM(AN944:AN945)</f>
        <v>0</v>
      </c>
      <c r="AO943" s="123">
        <f>SUM(AO944:AO945)</f>
        <v>0</v>
      </c>
      <c r="AP943" s="123">
        <f>SUM(AP944:AP945)</f>
        <v>0</v>
      </c>
      <c r="AQ943" s="123">
        <f>SUM(AQ944:AQ945)</f>
        <v>0</v>
      </c>
      <c r="AR943" s="123">
        <f>SUM(AR944:AR945)</f>
        <v>0</v>
      </c>
      <c r="AS943" s="123">
        <f>SUM(AS944:AS945)</f>
        <v>0</v>
      </c>
      <c r="AT943" s="123">
        <f>SUM(AT944:AT945)</f>
        <v>0</v>
      </c>
      <c r="AU943" s="123">
        <f>SUM(AU944:AU945)</f>
        <v>0</v>
      </c>
      <c r="AV943" s="123">
        <f>SUM(AV944:AV945)</f>
        <v>0</v>
      </c>
      <c r="AW943" s="121">
        <f>SUM(AW944:AW945)</f>
        <v>0</v>
      </c>
      <c r="AX943" s="39"/>
    </row>
    <row r="944" spans="1:50" ht="12.75" customHeight="1">
      <c r="A944" s="119"/>
      <c r="B944" s="126"/>
      <c r="C944" s="119"/>
      <c r="D944" s="61"/>
      <c r="E944" s="61"/>
      <c r="F944" s="61"/>
      <c r="G944" s="61"/>
      <c r="H944" s="61"/>
      <c r="I944" s="61"/>
      <c r="J944" s="61"/>
      <c r="K944" s="61"/>
      <c r="L944" s="61"/>
      <c r="M944" s="61"/>
      <c r="N944" s="61"/>
      <c r="O944" s="61"/>
      <c r="P944" s="61"/>
      <c r="Q944" s="61"/>
      <c r="R944" s="61"/>
      <c r="S944" s="61"/>
      <c r="T944" s="61"/>
      <c r="U944" s="61"/>
      <c r="V944" s="61"/>
      <c r="W944" s="61"/>
      <c r="X944" s="61"/>
      <c r="Y944" s="61"/>
      <c r="Z944" s="61"/>
      <c r="AA944" s="127"/>
      <c r="AB944" s="127"/>
      <c r="AC944" s="127"/>
      <c r="AD944" s="127"/>
      <c r="AE944" s="125"/>
      <c r="AF944" s="121"/>
      <c r="AG944" s="121"/>
      <c r="AH944" s="121"/>
      <c r="AI944" s="121"/>
      <c r="AJ944" s="121"/>
      <c r="AK944" s="123"/>
      <c r="AL944" s="123"/>
      <c r="AM944" s="123"/>
      <c r="AN944" s="123"/>
      <c r="AO944" s="123"/>
      <c r="AP944" s="123"/>
      <c r="AQ944" s="123"/>
      <c r="AR944" s="123"/>
      <c r="AS944" s="123"/>
      <c r="AT944" s="123"/>
      <c r="AU944" s="123"/>
      <c r="AV944" s="123"/>
      <c r="AW944" s="121"/>
      <c r="AX944" s="39"/>
    </row>
    <row r="945" spans="1:50" ht="12.75" customHeight="1">
      <c r="A945" s="119"/>
      <c r="B945" s="126"/>
      <c r="C945" s="119"/>
      <c r="D945" s="61"/>
      <c r="E945" s="61"/>
      <c r="F945" s="61"/>
      <c r="G945" s="61"/>
      <c r="H945" s="61"/>
      <c r="I945" s="61"/>
      <c r="J945" s="61"/>
      <c r="K945" s="61"/>
      <c r="L945" s="61"/>
      <c r="M945" s="61"/>
      <c r="N945" s="61"/>
      <c r="O945" s="61"/>
      <c r="P945" s="61"/>
      <c r="Q945" s="61"/>
      <c r="R945" s="61"/>
      <c r="S945" s="61"/>
      <c r="T945" s="61"/>
      <c r="U945" s="61"/>
      <c r="V945" s="61"/>
      <c r="W945" s="61"/>
      <c r="X945" s="61"/>
      <c r="Y945" s="61"/>
      <c r="Z945" s="61"/>
      <c r="AA945" s="127"/>
      <c r="AB945" s="127"/>
      <c r="AC945" s="127"/>
      <c r="AD945" s="127"/>
      <c r="AE945" s="125"/>
      <c r="AF945" s="121"/>
      <c r="AG945" s="121"/>
      <c r="AH945" s="121"/>
      <c r="AI945" s="121"/>
      <c r="AJ945" s="121"/>
      <c r="AK945" s="123"/>
      <c r="AL945" s="123"/>
      <c r="AM945" s="123"/>
      <c r="AN945" s="123"/>
      <c r="AO945" s="123"/>
      <c r="AP945" s="123"/>
      <c r="AQ945" s="123"/>
      <c r="AR945" s="123"/>
      <c r="AS945" s="123"/>
      <c r="AT945" s="123"/>
      <c r="AU945" s="123"/>
      <c r="AV945" s="123"/>
      <c r="AW945" s="121"/>
      <c r="AX945" s="39"/>
    </row>
    <row r="946" spans="1:50" ht="12.75" customHeight="1">
      <c r="A946" s="119" t="s">
        <v>817</v>
      </c>
      <c r="B946" s="126" t="s">
        <v>480</v>
      </c>
      <c r="C946" s="119">
        <v>5908</v>
      </c>
      <c r="D946" s="61"/>
      <c r="E946" s="61"/>
      <c r="F946" s="61"/>
      <c r="G946" s="61"/>
      <c r="H946" s="61"/>
      <c r="I946" s="61"/>
      <c r="J946" s="61"/>
      <c r="K946" s="61"/>
      <c r="L946" s="61"/>
      <c r="M946" s="61"/>
      <c r="N946" s="61"/>
      <c r="O946" s="61"/>
      <c r="P946" s="61"/>
      <c r="Q946" s="61"/>
      <c r="R946" s="61"/>
      <c r="S946" s="61"/>
      <c r="T946" s="61"/>
      <c r="U946" s="61"/>
      <c r="V946" s="61"/>
      <c r="W946" s="61"/>
      <c r="X946" s="61"/>
      <c r="Y946" s="61"/>
      <c r="Z946" s="61"/>
      <c r="AA946" s="127"/>
      <c r="AB946" s="127"/>
      <c r="AC946" s="127"/>
      <c r="AD946" s="127"/>
      <c r="AE946" s="125"/>
      <c r="AF946" s="121">
        <f>SUM(AF947:AF948)</f>
        <v>0</v>
      </c>
      <c r="AG946" s="121">
        <f>SUM(AG947:AG948)</f>
        <v>0</v>
      </c>
      <c r="AH946" s="121">
        <f>SUM(AH947:AH948)</f>
        <v>0</v>
      </c>
      <c r="AI946" s="121">
        <f>SUM(AI947:AI948)</f>
        <v>0</v>
      </c>
      <c r="AJ946" s="121">
        <f>SUM(AJ947:AJ948)</f>
        <v>0</v>
      </c>
      <c r="AK946" s="123">
        <f>SUM(AK947:AK948)</f>
        <v>0</v>
      </c>
      <c r="AL946" s="123">
        <f>SUM(AL947:AL948)</f>
        <v>0</v>
      </c>
      <c r="AM946" s="123">
        <f>SUM(AM947:AM948)</f>
        <v>0</v>
      </c>
      <c r="AN946" s="123">
        <f>SUM(AN947:AN948)</f>
        <v>0</v>
      </c>
      <c r="AO946" s="123">
        <f>SUM(AO947:AO948)</f>
        <v>0</v>
      </c>
      <c r="AP946" s="123">
        <f>SUM(AP947:AP948)</f>
        <v>0</v>
      </c>
      <c r="AQ946" s="123">
        <f>SUM(AQ947:AQ948)</f>
        <v>0</v>
      </c>
      <c r="AR946" s="123">
        <f>SUM(AR947:AR948)</f>
        <v>0</v>
      </c>
      <c r="AS946" s="123">
        <f>SUM(AS947:AS948)</f>
        <v>0</v>
      </c>
      <c r="AT946" s="123">
        <f>SUM(AT947:AT948)</f>
        <v>0</v>
      </c>
      <c r="AU946" s="123">
        <f>SUM(AU947:AU948)</f>
        <v>0</v>
      </c>
      <c r="AV946" s="123">
        <f>SUM(AV947:AV948)</f>
        <v>0</v>
      </c>
      <c r="AW946" s="121">
        <f>SUM(AW947:AW948)</f>
        <v>0</v>
      </c>
      <c r="AX946" s="39"/>
    </row>
    <row r="947" spans="1:50" ht="12.75" customHeight="1">
      <c r="A947" s="119"/>
      <c r="B947" s="126"/>
      <c r="C947" s="119"/>
      <c r="D947" s="61"/>
      <c r="E947" s="61"/>
      <c r="F947" s="61"/>
      <c r="G947" s="61"/>
      <c r="H947" s="61"/>
      <c r="I947" s="61"/>
      <c r="J947" s="61"/>
      <c r="K947" s="61"/>
      <c r="L947" s="61"/>
      <c r="M947" s="61"/>
      <c r="N947" s="61"/>
      <c r="O947" s="61"/>
      <c r="P947" s="61"/>
      <c r="Q947" s="61"/>
      <c r="R947" s="61"/>
      <c r="S947" s="61"/>
      <c r="T947" s="61"/>
      <c r="U947" s="61"/>
      <c r="V947" s="61"/>
      <c r="W947" s="61"/>
      <c r="X947" s="61"/>
      <c r="Y947" s="61"/>
      <c r="Z947" s="61"/>
      <c r="AA947" s="127"/>
      <c r="AB947" s="127"/>
      <c r="AC947" s="127"/>
      <c r="AD947" s="127"/>
      <c r="AE947" s="125"/>
      <c r="AF947" s="121"/>
      <c r="AG947" s="121"/>
      <c r="AH947" s="121"/>
      <c r="AI947" s="121"/>
      <c r="AJ947" s="121"/>
      <c r="AK947" s="123"/>
      <c r="AL947" s="123"/>
      <c r="AM947" s="123"/>
      <c r="AN947" s="123"/>
      <c r="AO947" s="123"/>
      <c r="AP947" s="123"/>
      <c r="AQ947" s="123"/>
      <c r="AR947" s="123"/>
      <c r="AS947" s="123"/>
      <c r="AT947" s="123"/>
      <c r="AU947" s="123"/>
      <c r="AV947" s="123"/>
      <c r="AW947" s="121"/>
      <c r="AX947" s="39"/>
    </row>
    <row r="948" spans="1:50" ht="12.75" customHeight="1">
      <c r="A948" s="119"/>
      <c r="B948" s="126"/>
      <c r="C948" s="119"/>
      <c r="D948" s="61"/>
      <c r="E948" s="61"/>
      <c r="F948" s="61"/>
      <c r="G948" s="61"/>
      <c r="H948" s="61"/>
      <c r="I948" s="61"/>
      <c r="J948" s="61"/>
      <c r="K948" s="61"/>
      <c r="L948" s="61"/>
      <c r="M948" s="61"/>
      <c r="N948" s="61"/>
      <c r="O948" s="61"/>
      <c r="P948" s="61"/>
      <c r="Q948" s="61"/>
      <c r="R948" s="61"/>
      <c r="S948" s="61"/>
      <c r="T948" s="61"/>
      <c r="U948" s="61"/>
      <c r="V948" s="61"/>
      <c r="W948" s="61"/>
      <c r="X948" s="61"/>
      <c r="Y948" s="61"/>
      <c r="Z948" s="61"/>
      <c r="AA948" s="127"/>
      <c r="AB948" s="127"/>
      <c r="AC948" s="127"/>
      <c r="AD948" s="127"/>
      <c r="AE948" s="125"/>
      <c r="AF948" s="121"/>
      <c r="AG948" s="121"/>
      <c r="AH948" s="121"/>
      <c r="AI948" s="121"/>
      <c r="AJ948" s="121"/>
      <c r="AK948" s="123"/>
      <c r="AL948" s="123"/>
      <c r="AM948" s="123"/>
      <c r="AN948" s="123"/>
      <c r="AO948" s="123"/>
      <c r="AP948" s="123"/>
      <c r="AQ948" s="123"/>
      <c r="AR948" s="123"/>
      <c r="AS948" s="123"/>
      <c r="AT948" s="123"/>
      <c r="AU948" s="123"/>
      <c r="AV948" s="123"/>
      <c r="AW948" s="121"/>
      <c r="AX948" s="39"/>
    </row>
    <row r="949" spans="1:50" ht="12.75" customHeight="1">
      <c r="A949" s="119" t="s">
        <v>818</v>
      </c>
      <c r="B949" s="126" t="s">
        <v>819</v>
      </c>
      <c r="C949" s="119">
        <v>5909</v>
      </c>
      <c r="D949" s="61"/>
      <c r="E949" s="61"/>
      <c r="F949" s="61"/>
      <c r="G949" s="61"/>
      <c r="H949" s="61"/>
      <c r="I949" s="61"/>
      <c r="J949" s="61"/>
      <c r="K949" s="61"/>
      <c r="L949" s="61"/>
      <c r="M949" s="61"/>
      <c r="N949" s="61"/>
      <c r="O949" s="61"/>
      <c r="P949" s="61"/>
      <c r="Q949" s="61"/>
      <c r="R949" s="61"/>
      <c r="S949" s="61"/>
      <c r="T949" s="61"/>
      <c r="U949" s="61"/>
      <c r="V949" s="61"/>
      <c r="W949" s="61"/>
      <c r="X949" s="61"/>
      <c r="Y949" s="61"/>
      <c r="Z949" s="61"/>
      <c r="AA949" s="127"/>
      <c r="AB949" s="127"/>
      <c r="AC949" s="127"/>
      <c r="AD949" s="127"/>
      <c r="AE949" s="125"/>
      <c r="AF949" s="121">
        <f>SUM(AF950)</f>
        <v>0</v>
      </c>
      <c r="AG949" s="121">
        <f>SUM(AG950)</f>
        <v>0</v>
      </c>
      <c r="AH949" s="121">
        <f>SUM(AH950)</f>
        <v>0</v>
      </c>
      <c r="AI949" s="121">
        <f>SUM(AI950)</f>
        <v>0</v>
      </c>
      <c r="AJ949" s="121">
        <f>SUM(AJ950)</f>
        <v>0</v>
      </c>
      <c r="AK949" s="123">
        <f>SUM(AK950)</f>
        <v>0</v>
      </c>
      <c r="AL949" s="123">
        <f>SUM(AL950)</f>
        <v>0</v>
      </c>
      <c r="AM949" s="123">
        <f>SUM(AM950)</f>
        <v>0</v>
      </c>
      <c r="AN949" s="123">
        <f>SUM(AN950)</f>
        <v>0</v>
      </c>
      <c r="AO949" s="123">
        <f>SUM(AO950)</f>
        <v>0</v>
      </c>
      <c r="AP949" s="123">
        <f>SUM(AP950)</f>
        <v>0</v>
      </c>
      <c r="AQ949" s="123">
        <f>SUM(AQ950)</f>
        <v>0</v>
      </c>
      <c r="AR949" s="123">
        <f>SUM(AR950)</f>
        <v>0</v>
      </c>
      <c r="AS949" s="123">
        <f>SUM(AS950)</f>
        <v>0</v>
      </c>
      <c r="AT949" s="123">
        <f>SUM(AT950)</f>
        <v>0</v>
      </c>
      <c r="AU949" s="123">
        <f>SUM(AU950)</f>
        <v>0</v>
      </c>
      <c r="AV949" s="123">
        <f>SUM(AV950)</f>
        <v>0</v>
      </c>
      <c r="AW949" s="121">
        <f>SUM(AW950)</f>
        <v>0</v>
      </c>
      <c r="AX949" s="39"/>
    </row>
    <row r="950" spans="1:50" ht="12.75" customHeight="1">
      <c r="A950" s="119"/>
      <c r="B950" s="126"/>
      <c r="C950" s="119"/>
      <c r="D950" s="61"/>
      <c r="E950" s="61"/>
      <c r="F950" s="61"/>
      <c r="G950" s="61"/>
      <c r="H950" s="61"/>
      <c r="I950" s="61"/>
      <c r="J950" s="61"/>
      <c r="K950" s="61"/>
      <c r="L950" s="61"/>
      <c r="M950" s="61"/>
      <c r="N950" s="61"/>
      <c r="O950" s="61"/>
      <c r="P950" s="61"/>
      <c r="Q950" s="61"/>
      <c r="R950" s="61"/>
      <c r="S950" s="61"/>
      <c r="T950" s="61"/>
      <c r="U950" s="61"/>
      <c r="V950" s="61"/>
      <c r="W950" s="61"/>
      <c r="X950" s="61"/>
      <c r="Y950" s="61"/>
      <c r="Z950" s="61"/>
      <c r="AA950" s="127"/>
      <c r="AB950" s="127"/>
      <c r="AC950" s="127"/>
      <c r="AD950" s="127"/>
      <c r="AE950" s="125"/>
      <c r="AF950" s="121"/>
      <c r="AG950" s="121"/>
      <c r="AH950" s="121"/>
      <c r="AI950" s="121"/>
      <c r="AJ950" s="121"/>
      <c r="AK950" s="123"/>
      <c r="AL950" s="123"/>
      <c r="AM950" s="123"/>
      <c r="AN950" s="123"/>
      <c r="AO950" s="123"/>
      <c r="AP950" s="123"/>
      <c r="AQ950" s="123"/>
      <c r="AR950" s="123"/>
      <c r="AS950" s="123"/>
      <c r="AT950" s="123"/>
      <c r="AU950" s="123"/>
      <c r="AV950" s="123"/>
      <c r="AW950" s="121"/>
      <c r="AX950" s="39"/>
    </row>
    <row r="951" spans="1:50" ht="12.75" customHeight="1">
      <c r="A951" s="183" t="s">
        <v>820</v>
      </c>
      <c r="B951" s="126" t="s">
        <v>821</v>
      </c>
      <c r="C951" s="119">
        <v>5910</v>
      </c>
      <c r="D951" s="61"/>
      <c r="E951" s="61"/>
      <c r="F951" s="61"/>
      <c r="G951" s="61"/>
      <c r="H951" s="61"/>
      <c r="I951" s="61"/>
      <c r="J951" s="61"/>
      <c r="K951" s="61"/>
      <c r="L951" s="61"/>
      <c r="M951" s="61"/>
      <c r="N951" s="61"/>
      <c r="O951" s="61"/>
      <c r="P951" s="61"/>
      <c r="Q951" s="61"/>
      <c r="R951" s="61"/>
      <c r="S951" s="61"/>
      <c r="T951" s="61"/>
      <c r="U951" s="61"/>
      <c r="V951" s="61"/>
      <c r="W951" s="61"/>
      <c r="X951" s="61"/>
      <c r="Y951" s="61"/>
      <c r="Z951" s="61"/>
      <c r="AA951" s="127"/>
      <c r="AB951" s="127"/>
      <c r="AC951" s="127"/>
      <c r="AD951" s="127"/>
      <c r="AE951" s="125"/>
      <c r="AF951" s="121">
        <f>SUM(AF952:AF953)</f>
        <v>0</v>
      </c>
      <c r="AG951" s="121">
        <f>SUM(AG952:AG953)</f>
        <v>0</v>
      </c>
      <c r="AH951" s="121">
        <f>SUM(AH952:AH953)</f>
        <v>0</v>
      </c>
      <c r="AI951" s="121">
        <f>SUM(AI952:AI953)</f>
        <v>0</v>
      </c>
      <c r="AJ951" s="121">
        <f>SUM(AJ952:AJ953)</f>
        <v>0</v>
      </c>
      <c r="AK951" s="123">
        <f>SUM(AK952:AK953)</f>
        <v>0</v>
      </c>
      <c r="AL951" s="123">
        <f>SUM(AL952:AL953)</f>
        <v>0</v>
      </c>
      <c r="AM951" s="123">
        <f>SUM(AM952:AM953)</f>
        <v>0</v>
      </c>
      <c r="AN951" s="123">
        <f>SUM(AN952:AN953)</f>
        <v>0</v>
      </c>
      <c r="AO951" s="123">
        <f>SUM(AO952:AO953)</f>
        <v>0</v>
      </c>
      <c r="AP951" s="123">
        <f>SUM(AP952:AP953)</f>
        <v>0</v>
      </c>
      <c r="AQ951" s="123">
        <f>SUM(AQ952:AQ953)</f>
        <v>0</v>
      </c>
      <c r="AR951" s="123">
        <f>SUM(AR952:AR953)</f>
        <v>0</v>
      </c>
      <c r="AS951" s="123">
        <f>SUM(AS952:AS953)</f>
        <v>0</v>
      </c>
      <c r="AT951" s="123">
        <f>SUM(AT952:AT953)</f>
        <v>0</v>
      </c>
      <c r="AU951" s="123">
        <f>SUM(AU952:AU953)</f>
        <v>0</v>
      </c>
      <c r="AV951" s="123">
        <f>SUM(AV952:AV953)</f>
        <v>0</v>
      </c>
      <c r="AW951" s="121">
        <f>SUM(AW952:AW953)</f>
        <v>0</v>
      </c>
      <c r="AX951" s="39"/>
    </row>
    <row r="952" spans="1:50" ht="12.75" customHeight="1">
      <c r="A952" s="119"/>
      <c r="B952" s="126"/>
      <c r="C952" s="119"/>
      <c r="D952" s="61"/>
      <c r="E952" s="61"/>
      <c r="F952" s="61"/>
      <c r="G952" s="61"/>
      <c r="H952" s="61"/>
      <c r="I952" s="61"/>
      <c r="J952" s="61"/>
      <c r="K952" s="61"/>
      <c r="L952" s="61"/>
      <c r="M952" s="61"/>
      <c r="N952" s="61"/>
      <c r="O952" s="61"/>
      <c r="P952" s="61"/>
      <c r="Q952" s="61"/>
      <c r="R952" s="61"/>
      <c r="S952" s="61"/>
      <c r="T952" s="61"/>
      <c r="U952" s="61"/>
      <c r="V952" s="61"/>
      <c r="W952" s="61"/>
      <c r="X952" s="61"/>
      <c r="Y952" s="61"/>
      <c r="Z952" s="61"/>
      <c r="AA952" s="127"/>
      <c r="AB952" s="127"/>
      <c r="AC952" s="127"/>
      <c r="AD952" s="127"/>
      <c r="AE952" s="125"/>
      <c r="AF952" s="121"/>
      <c r="AG952" s="121"/>
      <c r="AH952" s="121"/>
      <c r="AI952" s="121"/>
      <c r="AJ952" s="121"/>
      <c r="AK952" s="123"/>
      <c r="AL952" s="123"/>
      <c r="AM952" s="123"/>
      <c r="AN952" s="123"/>
      <c r="AO952" s="123"/>
      <c r="AP952" s="123"/>
      <c r="AQ952" s="123"/>
      <c r="AR952" s="123"/>
      <c r="AS952" s="123"/>
      <c r="AT952" s="123"/>
      <c r="AU952" s="123"/>
      <c r="AV952" s="123"/>
      <c r="AW952" s="121"/>
      <c r="AX952" s="39"/>
    </row>
    <row r="953" spans="1:50" ht="12.75" customHeight="1">
      <c r="A953" s="119"/>
      <c r="B953" s="126"/>
      <c r="C953" s="119"/>
      <c r="D953" s="61"/>
      <c r="E953" s="61"/>
      <c r="F953" s="61"/>
      <c r="G953" s="61"/>
      <c r="H953" s="61"/>
      <c r="I953" s="61"/>
      <c r="J953" s="61"/>
      <c r="K953" s="61"/>
      <c r="L953" s="61"/>
      <c r="M953" s="61"/>
      <c r="N953" s="61"/>
      <c r="O953" s="61"/>
      <c r="P953" s="61"/>
      <c r="Q953" s="61"/>
      <c r="R953" s="61"/>
      <c r="S953" s="61"/>
      <c r="T953" s="61"/>
      <c r="U953" s="61"/>
      <c r="V953" s="61"/>
      <c r="W953" s="61"/>
      <c r="X953" s="61"/>
      <c r="Y953" s="61"/>
      <c r="Z953" s="61"/>
      <c r="AA953" s="127"/>
      <c r="AB953" s="127"/>
      <c r="AC953" s="127"/>
      <c r="AD953" s="127"/>
      <c r="AE953" s="125"/>
      <c r="AF953" s="121"/>
      <c r="AG953" s="121"/>
      <c r="AH953" s="121"/>
      <c r="AI953" s="121"/>
      <c r="AJ953" s="121"/>
      <c r="AK953" s="123"/>
      <c r="AL953" s="123"/>
      <c r="AM953" s="123"/>
      <c r="AN953" s="123"/>
      <c r="AO953" s="123"/>
      <c r="AP953" s="123"/>
      <c r="AQ953" s="123"/>
      <c r="AR953" s="123"/>
      <c r="AS953" s="123"/>
      <c r="AT953" s="123"/>
      <c r="AU953" s="123"/>
      <c r="AV953" s="123"/>
      <c r="AW953" s="121"/>
      <c r="AX953" s="39"/>
    </row>
    <row r="954" spans="1:50" ht="32.25" customHeight="1">
      <c r="A954" s="119" t="s">
        <v>822</v>
      </c>
      <c r="B954" s="126" t="s">
        <v>823</v>
      </c>
      <c r="C954" s="119">
        <v>5911</v>
      </c>
      <c r="D954" s="61"/>
      <c r="E954" s="61"/>
      <c r="F954" s="61"/>
      <c r="G954" s="61"/>
      <c r="H954" s="61"/>
      <c r="I954" s="61"/>
      <c r="J954" s="61"/>
      <c r="K954" s="61"/>
      <c r="L954" s="61"/>
      <c r="M954" s="61"/>
      <c r="N954" s="61"/>
      <c r="O954" s="61"/>
      <c r="P954" s="61"/>
      <c r="Q954" s="61"/>
      <c r="R954" s="61"/>
      <c r="S954" s="61"/>
      <c r="T954" s="61"/>
      <c r="U954" s="61"/>
      <c r="V954" s="61"/>
      <c r="W954" s="61"/>
      <c r="X954" s="61"/>
      <c r="Y954" s="61"/>
      <c r="Z954" s="61"/>
      <c r="AA954" s="127"/>
      <c r="AB954" s="127"/>
      <c r="AC954" s="127"/>
      <c r="AD954" s="127"/>
      <c r="AE954" s="125"/>
      <c r="AF954" s="121">
        <f>SUM(AF955:AF956)</f>
        <v>0</v>
      </c>
      <c r="AG954" s="121">
        <f>SUM(AG955:AG956)</f>
        <v>0</v>
      </c>
      <c r="AH954" s="121">
        <f>SUM(AH955:AH956)</f>
        <v>0</v>
      </c>
      <c r="AI954" s="121">
        <f>SUM(AI955:AI956)</f>
        <v>0</v>
      </c>
      <c r="AJ954" s="121">
        <f>SUM(AJ955:AJ956)</f>
        <v>0</v>
      </c>
      <c r="AK954" s="123">
        <f>SUM(AK955:AK956)</f>
        <v>0</v>
      </c>
      <c r="AL954" s="123">
        <f>SUM(AL955:AL956)</f>
        <v>0</v>
      </c>
      <c r="AM954" s="123">
        <f>SUM(AM955:AM956)</f>
        <v>0</v>
      </c>
      <c r="AN954" s="123">
        <f>SUM(AN955:AN956)</f>
        <v>0</v>
      </c>
      <c r="AO954" s="123">
        <f>SUM(AO955:AO956)</f>
        <v>0</v>
      </c>
      <c r="AP954" s="123">
        <f>SUM(AP955:AP956)</f>
        <v>0</v>
      </c>
      <c r="AQ954" s="123">
        <f>SUM(AQ955:AQ956)</f>
        <v>0</v>
      </c>
      <c r="AR954" s="123">
        <f>SUM(AR955:AR956)</f>
        <v>0</v>
      </c>
      <c r="AS954" s="123">
        <f>SUM(AS955:AS956)</f>
        <v>0</v>
      </c>
      <c r="AT954" s="123">
        <f>SUM(AT955:AT956)</f>
        <v>0</v>
      </c>
      <c r="AU954" s="123">
        <f>SUM(AU955:AU956)</f>
        <v>0</v>
      </c>
      <c r="AV954" s="123">
        <f>SUM(AV955:AV956)</f>
        <v>0</v>
      </c>
      <c r="AW954" s="121">
        <f>SUM(AW955:AW956)</f>
        <v>0</v>
      </c>
      <c r="AX954" s="39"/>
    </row>
    <row r="955" spans="1:50" ht="12.75" customHeight="1">
      <c r="A955" s="119"/>
      <c r="B955" s="126"/>
      <c r="C955" s="119"/>
      <c r="D955" s="61"/>
      <c r="E955" s="61"/>
      <c r="F955" s="61"/>
      <c r="G955" s="61"/>
      <c r="H955" s="61"/>
      <c r="I955" s="61"/>
      <c r="J955" s="61"/>
      <c r="K955" s="61"/>
      <c r="L955" s="61"/>
      <c r="M955" s="61"/>
      <c r="N955" s="61"/>
      <c r="O955" s="61"/>
      <c r="P955" s="61"/>
      <c r="Q955" s="61"/>
      <c r="R955" s="61"/>
      <c r="S955" s="61"/>
      <c r="T955" s="61"/>
      <c r="U955" s="61"/>
      <c r="V955" s="61"/>
      <c r="W955" s="61"/>
      <c r="X955" s="61"/>
      <c r="Y955" s="61"/>
      <c r="Z955" s="61"/>
      <c r="AA955" s="127"/>
      <c r="AB955" s="127"/>
      <c r="AC955" s="127"/>
      <c r="AD955" s="127"/>
      <c r="AE955" s="125"/>
      <c r="AF955" s="121"/>
      <c r="AG955" s="121"/>
      <c r="AH955" s="121"/>
      <c r="AI955" s="121"/>
      <c r="AJ955" s="121"/>
      <c r="AK955" s="123"/>
      <c r="AL955" s="123"/>
      <c r="AM955" s="123"/>
      <c r="AN955" s="123"/>
      <c r="AO955" s="123"/>
      <c r="AP955" s="123"/>
      <c r="AQ955" s="123"/>
      <c r="AR955" s="123"/>
      <c r="AS955" s="123"/>
      <c r="AT955" s="123"/>
      <c r="AU955" s="123"/>
      <c r="AV955" s="123"/>
      <c r="AW955" s="121"/>
      <c r="AX955" s="39"/>
    </row>
    <row r="956" spans="1:50" ht="12.75" customHeight="1">
      <c r="A956" s="119"/>
      <c r="B956" s="126"/>
      <c r="C956" s="119"/>
      <c r="D956" s="61"/>
      <c r="E956" s="61"/>
      <c r="F956" s="61"/>
      <c r="G956" s="61"/>
      <c r="H956" s="61"/>
      <c r="I956" s="61"/>
      <c r="J956" s="61"/>
      <c r="K956" s="61"/>
      <c r="L956" s="61"/>
      <c r="M956" s="61"/>
      <c r="N956" s="61"/>
      <c r="O956" s="61"/>
      <c r="P956" s="61"/>
      <c r="Q956" s="61"/>
      <c r="R956" s="61"/>
      <c r="S956" s="61"/>
      <c r="T956" s="61"/>
      <c r="U956" s="61"/>
      <c r="V956" s="61"/>
      <c r="W956" s="61"/>
      <c r="X956" s="61"/>
      <c r="Y956" s="61"/>
      <c r="Z956" s="61"/>
      <c r="AA956" s="127"/>
      <c r="AB956" s="127"/>
      <c r="AC956" s="127"/>
      <c r="AD956" s="127"/>
      <c r="AE956" s="125"/>
      <c r="AF956" s="121"/>
      <c r="AG956" s="121"/>
      <c r="AH956" s="121"/>
      <c r="AI956" s="121"/>
      <c r="AJ956" s="121"/>
      <c r="AK956" s="123"/>
      <c r="AL956" s="123"/>
      <c r="AM956" s="123"/>
      <c r="AN956" s="123"/>
      <c r="AO956" s="123"/>
      <c r="AP956" s="123"/>
      <c r="AQ956" s="123"/>
      <c r="AR956" s="123"/>
      <c r="AS956" s="123"/>
      <c r="AT956" s="123"/>
      <c r="AU956" s="123"/>
      <c r="AV956" s="123"/>
      <c r="AW956" s="121"/>
      <c r="AX956" s="39"/>
    </row>
    <row r="957" spans="1:50" ht="51.75" customHeight="1">
      <c r="A957" s="119" t="s">
        <v>824</v>
      </c>
      <c r="B957" s="75" t="s">
        <v>825</v>
      </c>
      <c r="C957" s="119">
        <v>5912</v>
      </c>
      <c r="D957" s="61"/>
      <c r="E957" s="61"/>
      <c r="F957" s="61"/>
      <c r="G957" s="61"/>
      <c r="H957" s="61"/>
      <c r="I957" s="61"/>
      <c r="J957" s="61"/>
      <c r="K957" s="61"/>
      <c r="L957" s="61"/>
      <c r="M957" s="61"/>
      <c r="N957" s="61"/>
      <c r="O957" s="61"/>
      <c r="P957" s="61"/>
      <c r="Q957" s="61"/>
      <c r="R957" s="61"/>
      <c r="S957" s="61"/>
      <c r="T957" s="61"/>
      <c r="U957" s="61"/>
      <c r="V957" s="61"/>
      <c r="W957" s="61"/>
      <c r="X957" s="61"/>
      <c r="Y957" s="61"/>
      <c r="Z957" s="61"/>
      <c r="AA957" s="127"/>
      <c r="AB957" s="127"/>
      <c r="AC957" s="127"/>
      <c r="AD957" s="127"/>
      <c r="AE957" s="125"/>
      <c r="AF957" s="121">
        <f>SUM(AF958:AF959)</f>
        <v>0</v>
      </c>
      <c r="AG957" s="121">
        <f>SUM(AG958:AG959)</f>
        <v>0</v>
      </c>
      <c r="AH957" s="121">
        <f>SUM(AH958:AH959)</f>
        <v>0</v>
      </c>
      <c r="AI957" s="121">
        <f>SUM(AI958:AI959)</f>
        <v>0</v>
      </c>
      <c r="AJ957" s="121">
        <f>SUM(AJ958:AJ959)</f>
        <v>0</v>
      </c>
      <c r="AK957" s="123">
        <f>SUM(AK958:AK959)</f>
        <v>0</v>
      </c>
      <c r="AL957" s="123">
        <f>SUM(AL958:AL959)</f>
        <v>0</v>
      </c>
      <c r="AM957" s="123">
        <f>SUM(AM958:AM959)</f>
        <v>0</v>
      </c>
      <c r="AN957" s="123">
        <f>SUM(AN958:AN959)</f>
        <v>0</v>
      </c>
      <c r="AO957" s="123">
        <f>SUM(AO958:AO959)</f>
        <v>0</v>
      </c>
      <c r="AP957" s="123">
        <f>SUM(AP958:AP959)</f>
        <v>0</v>
      </c>
      <c r="AQ957" s="123">
        <f>SUM(AQ958:AQ959)</f>
        <v>0</v>
      </c>
      <c r="AR957" s="123">
        <f>SUM(AR958:AR959)</f>
        <v>0</v>
      </c>
      <c r="AS957" s="123">
        <f>SUM(AS958:AS959)</f>
        <v>0</v>
      </c>
      <c r="AT957" s="123">
        <f>SUM(AT958:AT959)</f>
        <v>0</v>
      </c>
      <c r="AU957" s="123">
        <f>SUM(AU958:AU959)</f>
        <v>0</v>
      </c>
      <c r="AV957" s="123">
        <f>SUM(AV958:AV959)</f>
        <v>0</v>
      </c>
      <c r="AW957" s="121">
        <f>SUM(AW958:AW959)</f>
        <v>0</v>
      </c>
      <c r="AX957" s="39"/>
    </row>
    <row r="958" spans="1:50" ht="12.75" customHeight="1">
      <c r="A958" s="119"/>
      <c r="B958" s="75"/>
      <c r="C958" s="119"/>
      <c r="D958" s="61"/>
      <c r="E958" s="61"/>
      <c r="F958" s="61"/>
      <c r="G958" s="61"/>
      <c r="H958" s="61"/>
      <c r="I958" s="61"/>
      <c r="J958" s="61"/>
      <c r="K958" s="61"/>
      <c r="L958" s="61"/>
      <c r="M958" s="61"/>
      <c r="N958" s="61"/>
      <c r="O958" s="61"/>
      <c r="P958" s="61"/>
      <c r="Q958" s="61"/>
      <c r="R958" s="61"/>
      <c r="S958" s="61"/>
      <c r="T958" s="61"/>
      <c r="U958" s="61"/>
      <c r="V958" s="61"/>
      <c r="W958" s="61"/>
      <c r="X958" s="61"/>
      <c r="Y958" s="61"/>
      <c r="Z958" s="61"/>
      <c r="AA958" s="127"/>
      <c r="AB958" s="127"/>
      <c r="AC958" s="127"/>
      <c r="AD958" s="127"/>
      <c r="AE958" s="125"/>
      <c r="AF958" s="121"/>
      <c r="AG958" s="121"/>
      <c r="AH958" s="121"/>
      <c r="AI958" s="121"/>
      <c r="AJ958" s="121"/>
      <c r="AK958" s="123"/>
      <c r="AL958" s="123"/>
      <c r="AM958" s="123"/>
      <c r="AN958" s="123"/>
      <c r="AO958" s="123"/>
      <c r="AP958" s="123"/>
      <c r="AQ958" s="123"/>
      <c r="AR958" s="123"/>
      <c r="AS958" s="123"/>
      <c r="AT958" s="123"/>
      <c r="AU958" s="123"/>
      <c r="AV958" s="123"/>
      <c r="AW958" s="121"/>
      <c r="AX958" s="39"/>
    </row>
    <row r="959" spans="1:50" ht="12.75" customHeight="1">
      <c r="A959" s="119"/>
      <c r="B959" s="75"/>
      <c r="C959" s="119"/>
      <c r="D959" s="61"/>
      <c r="E959" s="61"/>
      <c r="F959" s="61"/>
      <c r="G959" s="61"/>
      <c r="H959" s="61"/>
      <c r="I959" s="61"/>
      <c r="J959" s="61"/>
      <c r="K959" s="61"/>
      <c r="L959" s="61"/>
      <c r="M959" s="61"/>
      <c r="N959" s="61"/>
      <c r="O959" s="61"/>
      <c r="P959" s="61"/>
      <c r="Q959" s="61"/>
      <c r="R959" s="61"/>
      <c r="S959" s="61"/>
      <c r="T959" s="61"/>
      <c r="U959" s="61"/>
      <c r="V959" s="61"/>
      <c r="W959" s="61"/>
      <c r="X959" s="61"/>
      <c r="Y959" s="61"/>
      <c r="Z959" s="61"/>
      <c r="AA959" s="127"/>
      <c r="AB959" s="127"/>
      <c r="AC959" s="127"/>
      <c r="AD959" s="127"/>
      <c r="AE959" s="125"/>
      <c r="AF959" s="121"/>
      <c r="AG959" s="121"/>
      <c r="AH959" s="121"/>
      <c r="AI959" s="121"/>
      <c r="AJ959" s="121"/>
      <c r="AK959" s="123"/>
      <c r="AL959" s="123"/>
      <c r="AM959" s="123"/>
      <c r="AN959" s="123"/>
      <c r="AO959" s="123"/>
      <c r="AP959" s="123"/>
      <c r="AQ959" s="123"/>
      <c r="AR959" s="123"/>
      <c r="AS959" s="123"/>
      <c r="AT959" s="123"/>
      <c r="AU959" s="123"/>
      <c r="AV959" s="123"/>
      <c r="AW959" s="121"/>
      <c r="AX959" s="39"/>
    </row>
    <row r="960" spans="1:50" ht="12.75" customHeight="1">
      <c r="A960" s="119" t="s">
        <v>826</v>
      </c>
      <c r="B960" s="75" t="s">
        <v>827</v>
      </c>
      <c r="C960" s="119">
        <v>5913</v>
      </c>
      <c r="D960" s="61"/>
      <c r="E960" s="61"/>
      <c r="F960" s="61"/>
      <c r="G960" s="61"/>
      <c r="H960" s="61"/>
      <c r="I960" s="61"/>
      <c r="J960" s="61"/>
      <c r="K960" s="61"/>
      <c r="L960" s="61"/>
      <c r="M960" s="61"/>
      <c r="N960" s="61"/>
      <c r="O960" s="61"/>
      <c r="P960" s="61"/>
      <c r="Q960" s="61"/>
      <c r="R960" s="61"/>
      <c r="S960" s="61"/>
      <c r="T960" s="61"/>
      <c r="U960" s="61"/>
      <c r="V960" s="61"/>
      <c r="W960" s="61"/>
      <c r="X960" s="61"/>
      <c r="Y960" s="61"/>
      <c r="Z960" s="61"/>
      <c r="AA960" s="127"/>
      <c r="AB960" s="127"/>
      <c r="AC960" s="127"/>
      <c r="AD960" s="127"/>
      <c r="AE960" s="125"/>
      <c r="AF960" s="121">
        <f>SUM(AF961:AF962)</f>
        <v>0</v>
      </c>
      <c r="AG960" s="121">
        <f>SUM(AG961:AG962)</f>
        <v>0</v>
      </c>
      <c r="AH960" s="121">
        <f>SUM(AH961:AH962)</f>
        <v>0</v>
      </c>
      <c r="AI960" s="121">
        <f>SUM(AI961:AI962)</f>
        <v>0</v>
      </c>
      <c r="AJ960" s="121">
        <f>SUM(AJ961:AJ962)</f>
        <v>0</v>
      </c>
      <c r="AK960" s="123">
        <f>SUM(AK961:AK962)</f>
        <v>0</v>
      </c>
      <c r="AL960" s="123">
        <f>SUM(AL961:AL962)</f>
        <v>0</v>
      </c>
      <c r="AM960" s="123">
        <f>SUM(AM961:AM962)</f>
        <v>0</v>
      </c>
      <c r="AN960" s="123">
        <f>SUM(AN961:AN962)</f>
        <v>0</v>
      </c>
      <c r="AO960" s="123">
        <f>SUM(AO961:AO962)</f>
        <v>0</v>
      </c>
      <c r="AP960" s="123">
        <f>SUM(AP961:AP962)</f>
        <v>0</v>
      </c>
      <c r="AQ960" s="123">
        <f>SUM(AQ961:AQ962)</f>
        <v>0</v>
      </c>
      <c r="AR960" s="123">
        <f>SUM(AR961:AR962)</f>
        <v>0</v>
      </c>
      <c r="AS960" s="123">
        <f>SUM(AS961:AS962)</f>
        <v>0</v>
      </c>
      <c r="AT960" s="123">
        <f>SUM(AT961:AT962)</f>
        <v>0</v>
      </c>
      <c r="AU960" s="123">
        <f>SUM(AU961:AU962)</f>
        <v>0</v>
      </c>
      <c r="AV960" s="123">
        <f>SUM(AV961:AV962)</f>
        <v>0</v>
      </c>
      <c r="AW960" s="121">
        <f>SUM(AW961:AW962)</f>
        <v>0</v>
      </c>
      <c r="AX960" s="39"/>
    </row>
    <row r="961" spans="1:50" ht="12.75" customHeight="1">
      <c r="A961" s="119"/>
      <c r="B961" s="75"/>
      <c r="C961" s="119"/>
      <c r="D961" s="61"/>
      <c r="E961" s="61"/>
      <c r="F961" s="61"/>
      <c r="G961" s="61"/>
      <c r="H961" s="61"/>
      <c r="I961" s="61"/>
      <c r="J961" s="61"/>
      <c r="K961" s="61"/>
      <c r="L961" s="61"/>
      <c r="M961" s="61"/>
      <c r="N961" s="61"/>
      <c r="O961" s="61"/>
      <c r="P961" s="61"/>
      <c r="Q961" s="61"/>
      <c r="R961" s="61"/>
      <c r="S961" s="61"/>
      <c r="T961" s="61"/>
      <c r="U961" s="61"/>
      <c r="V961" s="61"/>
      <c r="W961" s="61"/>
      <c r="X961" s="61"/>
      <c r="Y961" s="61"/>
      <c r="Z961" s="61"/>
      <c r="AA961" s="127"/>
      <c r="AB961" s="127"/>
      <c r="AC961" s="127"/>
      <c r="AD961" s="127"/>
      <c r="AE961" s="125"/>
      <c r="AF961" s="121"/>
      <c r="AG961" s="121"/>
      <c r="AH961" s="121"/>
      <c r="AI961" s="121"/>
      <c r="AJ961" s="121"/>
      <c r="AK961" s="123"/>
      <c r="AL961" s="123"/>
      <c r="AM961" s="123"/>
      <c r="AN961" s="123"/>
      <c r="AO961" s="123"/>
      <c r="AP961" s="123"/>
      <c r="AQ961" s="123"/>
      <c r="AR961" s="123"/>
      <c r="AS961" s="123"/>
      <c r="AT961" s="123"/>
      <c r="AU961" s="123"/>
      <c r="AV961" s="123"/>
      <c r="AW961" s="121"/>
      <c r="AX961" s="39"/>
    </row>
    <row r="962" spans="1:50" ht="12.75" customHeight="1">
      <c r="A962" s="119"/>
      <c r="B962" s="75"/>
      <c r="C962" s="119"/>
      <c r="D962" s="61"/>
      <c r="E962" s="61"/>
      <c r="F962" s="61"/>
      <c r="G962" s="61"/>
      <c r="H962" s="61"/>
      <c r="I962" s="61"/>
      <c r="J962" s="61"/>
      <c r="K962" s="61"/>
      <c r="L962" s="61"/>
      <c r="M962" s="61"/>
      <c r="N962" s="61"/>
      <c r="O962" s="61"/>
      <c r="P962" s="61"/>
      <c r="Q962" s="61"/>
      <c r="R962" s="61"/>
      <c r="S962" s="61"/>
      <c r="T962" s="61"/>
      <c r="U962" s="61"/>
      <c r="V962" s="61"/>
      <c r="W962" s="61"/>
      <c r="X962" s="61"/>
      <c r="Y962" s="61"/>
      <c r="Z962" s="61"/>
      <c r="AA962" s="127"/>
      <c r="AB962" s="127"/>
      <c r="AC962" s="127"/>
      <c r="AD962" s="127"/>
      <c r="AE962" s="125"/>
      <c r="AF962" s="121"/>
      <c r="AG962" s="121"/>
      <c r="AH962" s="121"/>
      <c r="AI962" s="121"/>
      <c r="AJ962" s="121"/>
      <c r="AK962" s="123"/>
      <c r="AL962" s="123"/>
      <c r="AM962" s="123"/>
      <c r="AN962" s="123"/>
      <c r="AO962" s="123"/>
      <c r="AP962" s="123"/>
      <c r="AQ962" s="123"/>
      <c r="AR962" s="123"/>
      <c r="AS962" s="123"/>
      <c r="AT962" s="123"/>
      <c r="AU962" s="123"/>
      <c r="AV962" s="123"/>
      <c r="AW962" s="121"/>
      <c r="AX962" s="39"/>
    </row>
    <row r="963" spans="1:50" ht="12.75" customHeight="1">
      <c r="A963" s="119" t="s">
        <v>828</v>
      </c>
      <c r="B963" s="75" t="s">
        <v>829</v>
      </c>
      <c r="C963" s="119">
        <v>5914</v>
      </c>
      <c r="D963" s="61"/>
      <c r="E963" s="61"/>
      <c r="F963" s="61"/>
      <c r="G963" s="61"/>
      <c r="H963" s="61"/>
      <c r="I963" s="61"/>
      <c r="J963" s="61"/>
      <c r="K963" s="61"/>
      <c r="L963" s="61"/>
      <c r="M963" s="61"/>
      <c r="N963" s="61"/>
      <c r="O963" s="61"/>
      <c r="P963" s="61"/>
      <c r="Q963" s="61"/>
      <c r="R963" s="61"/>
      <c r="S963" s="61"/>
      <c r="T963" s="61"/>
      <c r="U963" s="61"/>
      <c r="V963" s="61"/>
      <c r="W963" s="61"/>
      <c r="X963" s="61"/>
      <c r="Y963" s="61"/>
      <c r="Z963" s="61"/>
      <c r="AA963" s="127"/>
      <c r="AB963" s="127"/>
      <c r="AC963" s="127"/>
      <c r="AD963" s="127"/>
      <c r="AE963" s="125"/>
      <c r="AF963" s="121">
        <f>SUM(AF964)</f>
        <v>0</v>
      </c>
      <c r="AG963" s="121">
        <f>SUM(AG964)</f>
        <v>0</v>
      </c>
      <c r="AH963" s="121">
        <f>SUM(AH964)</f>
        <v>0</v>
      </c>
      <c r="AI963" s="121">
        <f>SUM(AI964)</f>
        <v>0</v>
      </c>
      <c r="AJ963" s="121">
        <f>SUM(AJ964)</f>
        <v>0</v>
      </c>
      <c r="AK963" s="123">
        <f>SUM(AK964)</f>
        <v>0</v>
      </c>
      <c r="AL963" s="123">
        <f>SUM(AL964)</f>
        <v>0</v>
      </c>
      <c r="AM963" s="123">
        <f>SUM(AM964)</f>
        <v>0</v>
      </c>
      <c r="AN963" s="123">
        <f>SUM(AN964)</f>
        <v>0</v>
      </c>
      <c r="AO963" s="123">
        <f>SUM(AO964)</f>
        <v>0</v>
      </c>
      <c r="AP963" s="123">
        <f>SUM(AP964)</f>
        <v>0</v>
      </c>
      <c r="AQ963" s="123">
        <f>SUM(AQ964)</f>
        <v>0</v>
      </c>
      <c r="AR963" s="123">
        <f>SUM(AR964)</f>
        <v>0</v>
      </c>
      <c r="AS963" s="123">
        <f>SUM(AS964)</f>
        <v>0</v>
      </c>
      <c r="AT963" s="123">
        <f>SUM(AT964)</f>
        <v>0</v>
      </c>
      <c r="AU963" s="123">
        <f>SUM(AU964)</f>
        <v>0</v>
      </c>
      <c r="AV963" s="123">
        <f>SUM(AV964)</f>
        <v>0</v>
      </c>
      <c r="AW963" s="121">
        <f>SUM(AW964)</f>
        <v>0</v>
      </c>
      <c r="AX963" s="39"/>
    </row>
    <row r="964" spans="1:50" ht="12" customHeight="1">
      <c r="A964" s="119"/>
      <c r="B964" s="75"/>
      <c r="C964" s="119"/>
      <c r="D964" s="61"/>
      <c r="E964" s="61"/>
      <c r="F964" s="61"/>
      <c r="G964" s="61"/>
      <c r="H964" s="61"/>
      <c r="I964" s="61"/>
      <c r="J964" s="61"/>
      <c r="K964" s="61"/>
      <c r="L964" s="61"/>
      <c r="M964" s="61"/>
      <c r="N964" s="61"/>
      <c r="O964" s="61"/>
      <c r="P964" s="61"/>
      <c r="Q964" s="61"/>
      <c r="R964" s="61"/>
      <c r="S964" s="61"/>
      <c r="T964" s="61"/>
      <c r="U964" s="61"/>
      <c r="V964" s="61"/>
      <c r="W964" s="61"/>
      <c r="X964" s="61"/>
      <c r="Y964" s="61"/>
      <c r="Z964" s="61"/>
      <c r="AA964" s="127"/>
      <c r="AB964" s="127"/>
      <c r="AC964" s="127"/>
      <c r="AD964" s="127"/>
      <c r="AE964" s="125"/>
      <c r="AF964" s="121"/>
      <c r="AG964" s="121"/>
      <c r="AH964" s="121"/>
      <c r="AI964" s="121"/>
      <c r="AJ964" s="121"/>
      <c r="AK964" s="123"/>
      <c r="AL964" s="123"/>
      <c r="AM964" s="123"/>
      <c r="AN964" s="123"/>
      <c r="AO964" s="123"/>
      <c r="AP964" s="123"/>
      <c r="AQ964" s="123"/>
      <c r="AR964" s="123"/>
      <c r="AS964" s="123"/>
      <c r="AT964" s="123"/>
      <c r="AU964" s="123"/>
      <c r="AV964" s="123"/>
      <c r="AW964" s="121"/>
      <c r="AX964" s="39"/>
    </row>
    <row r="965" spans="1:50" ht="25.5" customHeight="1">
      <c r="A965" s="119" t="s">
        <v>830</v>
      </c>
      <c r="B965" s="75" t="s">
        <v>831</v>
      </c>
      <c r="C965" s="119">
        <v>5915</v>
      </c>
      <c r="D965" s="61"/>
      <c r="E965" s="61"/>
      <c r="F965" s="61"/>
      <c r="G965" s="61"/>
      <c r="H965" s="61"/>
      <c r="I965" s="61"/>
      <c r="J965" s="61"/>
      <c r="K965" s="61"/>
      <c r="L965" s="61"/>
      <c r="M965" s="61"/>
      <c r="N965" s="61"/>
      <c r="O965" s="61"/>
      <c r="P965" s="61"/>
      <c r="Q965" s="61"/>
      <c r="R965" s="61"/>
      <c r="S965" s="61"/>
      <c r="T965" s="61"/>
      <c r="U965" s="61"/>
      <c r="V965" s="61"/>
      <c r="W965" s="61"/>
      <c r="X965" s="61"/>
      <c r="Y965" s="61"/>
      <c r="Z965" s="61"/>
      <c r="AA965" s="127"/>
      <c r="AB965" s="127"/>
      <c r="AC965" s="127"/>
      <c r="AD965" s="127"/>
      <c r="AE965" s="125"/>
      <c r="AF965" s="121">
        <f>SUM(AF966:AF967)</f>
        <v>0</v>
      </c>
      <c r="AG965" s="121">
        <f>SUM(AG966:AG967)</f>
        <v>0</v>
      </c>
      <c r="AH965" s="121">
        <f>SUM(AH966:AH967)</f>
        <v>0</v>
      </c>
      <c r="AI965" s="121">
        <f>SUM(AI966:AI967)</f>
        <v>0</v>
      </c>
      <c r="AJ965" s="121">
        <f>SUM(AJ966:AJ967)</f>
        <v>0</v>
      </c>
      <c r="AK965" s="123">
        <f>SUM(AK966:AK967)</f>
        <v>0</v>
      </c>
      <c r="AL965" s="123">
        <f>SUM(AL966:AL967)</f>
        <v>0</v>
      </c>
      <c r="AM965" s="123">
        <f>SUM(AM966:AM967)</f>
        <v>0</v>
      </c>
      <c r="AN965" s="123">
        <f>SUM(AN966:AN967)</f>
        <v>0</v>
      </c>
      <c r="AO965" s="123">
        <f>SUM(AO966:AO967)</f>
        <v>0</v>
      </c>
      <c r="AP965" s="123">
        <f>SUM(AP966:AP967)</f>
        <v>0</v>
      </c>
      <c r="AQ965" s="123">
        <f>SUM(AQ966:AQ967)</f>
        <v>0</v>
      </c>
      <c r="AR965" s="123">
        <f>SUM(AR966:AR967)</f>
        <v>0</v>
      </c>
      <c r="AS965" s="123">
        <f>SUM(AS966:AS967)</f>
        <v>0</v>
      </c>
      <c r="AT965" s="123">
        <f>SUM(AT966:AT967)</f>
        <v>0</v>
      </c>
      <c r="AU965" s="123">
        <f>SUM(AU966:AU967)</f>
        <v>0</v>
      </c>
      <c r="AV965" s="123">
        <f>SUM(AV966:AV967)</f>
        <v>0</v>
      </c>
      <c r="AW965" s="121">
        <f>SUM(AW966:AW967)</f>
        <v>0</v>
      </c>
      <c r="AX965" s="39"/>
    </row>
    <row r="966" spans="1:50" ht="12.75" customHeight="1">
      <c r="A966" s="119"/>
      <c r="B966" s="75"/>
      <c r="C966" s="119"/>
      <c r="D966" s="61"/>
      <c r="E966" s="61"/>
      <c r="F966" s="61"/>
      <c r="G966" s="61"/>
      <c r="H966" s="61"/>
      <c r="I966" s="61"/>
      <c r="J966" s="61"/>
      <c r="K966" s="61"/>
      <c r="L966" s="61"/>
      <c r="M966" s="61"/>
      <c r="N966" s="61"/>
      <c r="O966" s="61"/>
      <c r="P966" s="61"/>
      <c r="Q966" s="61"/>
      <c r="R966" s="61"/>
      <c r="S966" s="61"/>
      <c r="T966" s="61"/>
      <c r="U966" s="61"/>
      <c r="V966" s="61"/>
      <c r="W966" s="61"/>
      <c r="X966" s="61"/>
      <c r="Y966" s="61"/>
      <c r="Z966" s="61"/>
      <c r="AA966" s="127"/>
      <c r="AB966" s="127"/>
      <c r="AC966" s="127"/>
      <c r="AD966" s="127"/>
      <c r="AE966" s="125"/>
      <c r="AF966" s="121"/>
      <c r="AG966" s="121"/>
      <c r="AH966" s="121"/>
      <c r="AI966" s="121"/>
      <c r="AJ966" s="121"/>
      <c r="AK966" s="123"/>
      <c r="AL966" s="123"/>
      <c r="AM966" s="123"/>
      <c r="AN966" s="123"/>
      <c r="AO966" s="123"/>
      <c r="AP966" s="123"/>
      <c r="AQ966" s="123"/>
      <c r="AR966" s="123"/>
      <c r="AS966" s="123"/>
      <c r="AT966" s="123"/>
      <c r="AU966" s="123"/>
      <c r="AV966" s="123"/>
      <c r="AW966" s="121"/>
      <c r="AX966" s="39"/>
    </row>
    <row r="967" spans="1:50" ht="12.75" customHeight="1">
      <c r="A967" s="119"/>
      <c r="B967" s="75"/>
      <c r="C967" s="119"/>
      <c r="D967" s="61"/>
      <c r="E967" s="61"/>
      <c r="F967" s="61"/>
      <c r="G967" s="61"/>
      <c r="H967" s="61"/>
      <c r="I967" s="61"/>
      <c r="J967" s="61"/>
      <c r="K967" s="61"/>
      <c r="L967" s="61"/>
      <c r="M967" s="61"/>
      <c r="N967" s="61"/>
      <c r="O967" s="61"/>
      <c r="P967" s="61"/>
      <c r="Q967" s="61"/>
      <c r="R967" s="61"/>
      <c r="S967" s="61"/>
      <c r="T967" s="61"/>
      <c r="U967" s="61"/>
      <c r="V967" s="61"/>
      <c r="W967" s="61"/>
      <c r="X967" s="61"/>
      <c r="Y967" s="61"/>
      <c r="Z967" s="61"/>
      <c r="AA967" s="127"/>
      <c r="AB967" s="127"/>
      <c r="AC967" s="127"/>
      <c r="AD967" s="127"/>
      <c r="AE967" s="125"/>
      <c r="AF967" s="121"/>
      <c r="AG967" s="121"/>
      <c r="AH967" s="121"/>
      <c r="AI967" s="121"/>
      <c r="AJ967" s="121"/>
      <c r="AK967" s="123"/>
      <c r="AL967" s="123"/>
      <c r="AM967" s="123"/>
      <c r="AN967" s="123"/>
      <c r="AO967" s="123"/>
      <c r="AP967" s="123"/>
      <c r="AQ967" s="123"/>
      <c r="AR967" s="123"/>
      <c r="AS967" s="123"/>
      <c r="AT967" s="123"/>
      <c r="AU967" s="123"/>
      <c r="AV967" s="123"/>
      <c r="AW967" s="121"/>
      <c r="AX967" s="39"/>
    </row>
    <row r="968" spans="1:50" ht="36.75" customHeight="1">
      <c r="A968" s="183" t="s">
        <v>832</v>
      </c>
      <c r="B968" s="75" t="s">
        <v>833</v>
      </c>
      <c r="C968" s="119">
        <v>5916</v>
      </c>
      <c r="D968" s="58" t="s">
        <v>151</v>
      </c>
      <c r="E968" s="58" t="s">
        <v>200</v>
      </c>
      <c r="F968" s="58" t="s">
        <v>201</v>
      </c>
      <c r="G968" s="61"/>
      <c r="H968" s="61"/>
      <c r="I968" s="61"/>
      <c r="J968" s="61"/>
      <c r="K968" s="61"/>
      <c r="L968" s="61"/>
      <c r="M968" s="61"/>
      <c r="N968" s="61"/>
      <c r="O968" s="61"/>
      <c r="P968" s="61"/>
      <c r="Q968" s="61"/>
      <c r="R968" s="61"/>
      <c r="S968" s="61"/>
      <c r="T968" s="61"/>
      <c r="U968" s="61"/>
      <c r="V968" s="61"/>
      <c r="W968" s="61"/>
      <c r="X968" s="61"/>
      <c r="Y968" s="61"/>
      <c r="Z968" s="61"/>
      <c r="AA968" s="127"/>
      <c r="AB968" s="127"/>
      <c r="AC968" s="127"/>
      <c r="AD968" s="127"/>
      <c r="AE968" s="125"/>
      <c r="AF968" s="121">
        <f>SUM(AF969:AF970)</f>
        <v>0</v>
      </c>
      <c r="AG968" s="121">
        <f>SUM(AG969:AG970)</f>
        <v>0</v>
      </c>
      <c r="AH968" s="121">
        <f>SUM(AH969:AH970)</f>
        <v>0</v>
      </c>
      <c r="AI968" s="121">
        <f>SUM(AI969:AI970)</f>
        <v>0</v>
      </c>
      <c r="AJ968" s="121">
        <f>SUM(AJ969:AJ970)</f>
        <v>0</v>
      </c>
      <c r="AK968" s="123">
        <f>SUM(AK969:AK970)</f>
        <v>0</v>
      </c>
      <c r="AL968" s="123">
        <f>SUM(AL969:AL970)</f>
        <v>0</v>
      </c>
      <c r="AM968" s="123">
        <f>SUM(AM969:AM970)</f>
        <v>0</v>
      </c>
      <c r="AN968" s="123">
        <f>SUM(AN969:AN970)</f>
        <v>0</v>
      </c>
      <c r="AO968" s="123">
        <f>SUM(AO969:AO970)</f>
        <v>0</v>
      </c>
      <c r="AP968" s="123">
        <f>SUM(AP969:AP970)</f>
        <v>0</v>
      </c>
      <c r="AQ968" s="123">
        <f>SUM(AQ969:AQ970)</f>
        <v>0</v>
      </c>
      <c r="AR968" s="123">
        <f>SUM(AR969:AR970)</f>
        <v>0</v>
      </c>
      <c r="AS968" s="123">
        <f>SUM(AS969:AS970)</f>
        <v>0</v>
      </c>
      <c r="AT968" s="123">
        <f>SUM(AT969:AT970)</f>
        <v>0</v>
      </c>
      <c r="AU968" s="123">
        <f>SUM(AU969:AU970)</f>
        <v>0</v>
      </c>
      <c r="AV968" s="123">
        <f>SUM(AV969:AV970)</f>
        <v>0</v>
      </c>
      <c r="AW968" s="121">
        <f>SUM(AW969:AW970)</f>
        <v>0</v>
      </c>
      <c r="AX968" s="39"/>
    </row>
    <row r="969" spans="1:50" ht="12.75" customHeight="1">
      <c r="A969" s="119"/>
      <c r="B969" s="75"/>
      <c r="C969" s="119"/>
      <c r="D969" s="61"/>
      <c r="E969" s="61"/>
      <c r="F969" s="61"/>
      <c r="G969" s="61"/>
      <c r="H969" s="61"/>
      <c r="I969" s="61"/>
      <c r="J969" s="61"/>
      <c r="K969" s="61"/>
      <c r="L969" s="61"/>
      <c r="M969" s="61"/>
      <c r="N969" s="61"/>
      <c r="O969" s="61"/>
      <c r="P969" s="61"/>
      <c r="Q969" s="61"/>
      <c r="R969" s="61"/>
      <c r="S969" s="61"/>
      <c r="T969" s="61"/>
      <c r="U969" s="61"/>
      <c r="V969" s="61"/>
      <c r="W969" s="61"/>
      <c r="X969" s="61"/>
      <c r="Y969" s="61"/>
      <c r="Z969" s="61"/>
      <c r="AA969" s="127"/>
      <c r="AB969" s="127"/>
      <c r="AC969" s="127"/>
      <c r="AD969" s="127"/>
      <c r="AE969" s="125" t="s">
        <v>420</v>
      </c>
      <c r="AF969" s="121"/>
      <c r="AG969" s="121"/>
      <c r="AH969" s="121"/>
      <c r="AI969" s="121"/>
      <c r="AJ969" s="121"/>
      <c r="AK969" s="123"/>
      <c r="AL969" s="123"/>
      <c r="AM969" s="123"/>
      <c r="AN969" s="123"/>
      <c r="AO969" s="123"/>
      <c r="AP969" s="123"/>
      <c r="AQ969" s="123"/>
      <c r="AR969" s="123"/>
      <c r="AS969" s="123"/>
      <c r="AT969" s="123"/>
      <c r="AU969" s="123"/>
      <c r="AV969" s="123"/>
      <c r="AW969" s="121"/>
      <c r="AX969" s="39"/>
    </row>
    <row r="970" spans="1:50" ht="12.75" customHeight="1">
      <c r="A970" s="119"/>
      <c r="B970" s="75"/>
      <c r="C970" s="119"/>
      <c r="D970" s="61"/>
      <c r="E970" s="61"/>
      <c r="F970" s="61"/>
      <c r="G970" s="61"/>
      <c r="H970" s="61"/>
      <c r="I970" s="61"/>
      <c r="J970" s="61"/>
      <c r="K970" s="61"/>
      <c r="L970" s="61"/>
      <c r="M970" s="61"/>
      <c r="N970" s="61"/>
      <c r="O970" s="61"/>
      <c r="P970" s="61"/>
      <c r="Q970" s="61"/>
      <c r="R970" s="61"/>
      <c r="S970" s="61"/>
      <c r="T970" s="61"/>
      <c r="U970" s="61"/>
      <c r="V970" s="61"/>
      <c r="W970" s="61"/>
      <c r="X970" s="61"/>
      <c r="Y970" s="61"/>
      <c r="Z970" s="61"/>
      <c r="AA970" s="127"/>
      <c r="AB970" s="127"/>
      <c r="AC970" s="127"/>
      <c r="AD970" s="127"/>
      <c r="AE970" s="125"/>
      <c r="AF970" s="121"/>
      <c r="AG970" s="121"/>
      <c r="AH970" s="121"/>
      <c r="AI970" s="121"/>
      <c r="AJ970" s="121"/>
      <c r="AK970" s="123"/>
      <c r="AL970" s="123"/>
      <c r="AM970" s="123"/>
      <c r="AN970" s="123"/>
      <c r="AO970" s="123"/>
      <c r="AP970" s="123"/>
      <c r="AQ970" s="123"/>
      <c r="AR970" s="123"/>
      <c r="AS970" s="123"/>
      <c r="AT970" s="123"/>
      <c r="AU970" s="123"/>
      <c r="AV970" s="123"/>
      <c r="AW970" s="121"/>
      <c r="AX970" s="39"/>
    </row>
    <row r="971" spans="1:50" ht="12" customHeight="1">
      <c r="A971" s="119"/>
      <c r="B971" s="75"/>
      <c r="C971" s="119"/>
      <c r="D971" s="61"/>
      <c r="E971" s="61"/>
      <c r="F971" s="61"/>
      <c r="G971" s="61"/>
      <c r="H971" s="61"/>
      <c r="I971" s="61"/>
      <c r="J971" s="61"/>
      <c r="K971" s="61"/>
      <c r="L971" s="61"/>
      <c r="M971" s="61"/>
      <c r="N971" s="61"/>
      <c r="O971" s="61"/>
      <c r="P971" s="61"/>
      <c r="Q971" s="61"/>
      <c r="R971" s="61"/>
      <c r="S971" s="61"/>
      <c r="T971" s="61"/>
      <c r="U971" s="61"/>
      <c r="V971" s="61"/>
      <c r="W971" s="61"/>
      <c r="X971" s="61"/>
      <c r="Y971" s="61"/>
      <c r="Z971" s="61"/>
      <c r="AA971" s="127"/>
      <c r="AB971" s="127"/>
      <c r="AC971" s="127"/>
      <c r="AD971" s="127"/>
      <c r="AE971" s="125"/>
      <c r="AF971" s="121"/>
      <c r="AG971" s="121"/>
      <c r="AH971" s="121"/>
      <c r="AI971" s="121"/>
      <c r="AJ971" s="121"/>
      <c r="AK971" s="123"/>
      <c r="AL971" s="123"/>
      <c r="AM971" s="123"/>
      <c r="AN971" s="123"/>
      <c r="AO971" s="123"/>
      <c r="AP971" s="123"/>
      <c r="AQ971" s="123"/>
      <c r="AR971" s="123"/>
      <c r="AS971" s="123"/>
      <c r="AT971" s="123"/>
      <c r="AU971" s="123"/>
      <c r="AV971" s="123"/>
      <c r="AW971" s="121"/>
      <c r="AX971" s="39"/>
    </row>
    <row r="972" spans="1:50" ht="12.75" customHeight="1">
      <c r="A972" s="119" t="s">
        <v>834</v>
      </c>
      <c r="B972" s="75" t="s">
        <v>835</v>
      </c>
      <c r="C972" s="119">
        <v>5917</v>
      </c>
      <c r="D972" s="61"/>
      <c r="E972" s="61"/>
      <c r="F972" s="61"/>
      <c r="G972" s="61"/>
      <c r="H972" s="61"/>
      <c r="I972" s="61"/>
      <c r="J972" s="61"/>
      <c r="K972" s="61"/>
      <c r="L972" s="61"/>
      <c r="M972" s="61"/>
      <c r="N972" s="61"/>
      <c r="O972" s="61"/>
      <c r="P972" s="61"/>
      <c r="Q972" s="61"/>
      <c r="R972" s="61"/>
      <c r="S972" s="61"/>
      <c r="T972" s="61"/>
      <c r="U972" s="61"/>
      <c r="V972" s="61"/>
      <c r="W972" s="61"/>
      <c r="X972" s="61"/>
      <c r="Y972" s="61"/>
      <c r="Z972" s="61"/>
      <c r="AA972" s="127"/>
      <c r="AB972" s="127"/>
      <c r="AC972" s="127"/>
      <c r="AD972" s="127"/>
      <c r="AE972" s="125"/>
      <c r="AF972" s="121">
        <f>SUM(AF973)</f>
        <v>0</v>
      </c>
      <c r="AG972" s="121">
        <f>SUM(AG973)</f>
        <v>0</v>
      </c>
      <c r="AH972" s="121">
        <f>SUM(AH973)</f>
        <v>0</v>
      </c>
      <c r="AI972" s="121">
        <f>SUM(AI973)</f>
        <v>0</v>
      </c>
      <c r="AJ972" s="121">
        <f>SUM(AJ973)</f>
        <v>0</v>
      </c>
      <c r="AK972" s="123">
        <f>SUM(AK973)</f>
        <v>0</v>
      </c>
      <c r="AL972" s="123">
        <f>SUM(AL973)</f>
        <v>0</v>
      </c>
      <c r="AM972" s="123">
        <f>SUM(AM973)</f>
        <v>0</v>
      </c>
      <c r="AN972" s="123">
        <f>SUM(AN973)</f>
        <v>0</v>
      </c>
      <c r="AO972" s="123">
        <f>SUM(AO973)</f>
        <v>0</v>
      </c>
      <c r="AP972" s="123">
        <f>SUM(AP973)</f>
        <v>0</v>
      </c>
      <c r="AQ972" s="123">
        <f>SUM(AQ973)</f>
        <v>0</v>
      </c>
      <c r="AR972" s="123">
        <f>SUM(AR973)</f>
        <v>0</v>
      </c>
      <c r="AS972" s="123">
        <f>SUM(AS973)</f>
        <v>0</v>
      </c>
      <c r="AT972" s="123">
        <f>SUM(AT973)</f>
        <v>0</v>
      </c>
      <c r="AU972" s="123">
        <f>SUM(AU973)</f>
        <v>0</v>
      </c>
      <c r="AV972" s="123">
        <f>SUM(AV973)</f>
        <v>0</v>
      </c>
      <c r="AW972" s="121">
        <f>SUM(AW973)</f>
        <v>0</v>
      </c>
      <c r="AX972" s="39"/>
    </row>
    <row r="973" spans="1:50" ht="12" customHeight="1">
      <c r="A973" s="119"/>
      <c r="B973" s="75"/>
      <c r="C973" s="119"/>
      <c r="D973" s="61"/>
      <c r="E973" s="61"/>
      <c r="F973" s="61"/>
      <c r="G973" s="61"/>
      <c r="H973" s="61"/>
      <c r="I973" s="61"/>
      <c r="J973" s="61"/>
      <c r="K973" s="61"/>
      <c r="L973" s="61"/>
      <c r="M973" s="61"/>
      <c r="N973" s="61"/>
      <c r="O973" s="61"/>
      <c r="P973" s="61"/>
      <c r="Q973" s="61"/>
      <c r="R973" s="61"/>
      <c r="S973" s="61"/>
      <c r="T973" s="61"/>
      <c r="U973" s="61"/>
      <c r="V973" s="61"/>
      <c r="W973" s="61"/>
      <c r="X973" s="61"/>
      <c r="Y973" s="61"/>
      <c r="Z973" s="61"/>
      <c r="AA973" s="127"/>
      <c r="AB973" s="127"/>
      <c r="AC973" s="127"/>
      <c r="AD973" s="127"/>
      <c r="AE973" s="125"/>
      <c r="AF973" s="121"/>
      <c r="AG973" s="121"/>
      <c r="AH973" s="121"/>
      <c r="AI973" s="121"/>
      <c r="AJ973" s="121"/>
      <c r="AK973" s="123"/>
      <c r="AL973" s="123"/>
      <c r="AM973" s="123"/>
      <c r="AN973" s="123"/>
      <c r="AO973" s="123"/>
      <c r="AP973" s="123"/>
      <c r="AQ973" s="123"/>
      <c r="AR973" s="123"/>
      <c r="AS973" s="123"/>
      <c r="AT973" s="123"/>
      <c r="AU973" s="123"/>
      <c r="AV973" s="123"/>
      <c r="AW973" s="121"/>
      <c r="AX973" s="39"/>
    </row>
    <row r="974" spans="1:50" ht="24" customHeight="1">
      <c r="A974" s="119" t="s">
        <v>836</v>
      </c>
      <c r="B974" s="75" t="s">
        <v>837</v>
      </c>
      <c r="C974" s="119">
        <v>5918</v>
      </c>
      <c r="D974" s="61"/>
      <c r="E974" s="61"/>
      <c r="F974" s="61"/>
      <c r="G974" s="61"/>
      <c r="H974" s="61"/>
      <c r="I974" s="61"/>
      <c r="J974" s="61"/>
      <c r="K974" s="61"/>
      <c r="L974" s="61"/>
      <c r="M974" s="61"/>
      <c r="N974" s="61"/>
      <c r="O974" s="61"/>
      <c r="P974" s="61"/>
      <c r="Q974" s="61"/>
      <c r="R974" s="61"/>
      <c r="S974" s="61"/>
      <c r="T974" s="61"/>
      <c r="U974" s="61"/>
      <c r="V974" s="61"/>
      <c r="W974" s="61"/>
      <c r="X974" s="61"/>
      <c r="Y974" s="61"/>
      <c r="Z974" s="61"/>
      <c r="AA974" s="127"/>
      <c r="AB974" s="127"/>
      <c r="AC974" s="127"/>
      <c r="AD974" s="127"/>
      <c r="AE974" s="125"/>
      <c r="AF974" s="121">
        <f>SUM(AF975:AF976)</f>
        <v>0</v>
      </c>
      <c r="AG974" s="121">
        <f>SUM(AG975:AG976)</f>
        <v>0</v>
      </c>
      <c r="AH974" s="121">
        <f>SUM(AH975:AH976)</f>
        <v>0</v>
      </c>
      <c r="AI974" s="121">
        <f>SUM(AI975:AI976)</f>
        <v>0</v>
      </c>
      <c r="AJ974" s="121">
        <f>SUM(AJ975:AJ976)</f>
        <v>0</v>
      </c>
      <c r="AK974" s="123">
        <f>SUM(AK975:AK976)</f>
        <v>0</v>
      </c>
      <c r="AL974" s="123">
        <f>SUM(AL975:AL976)</f>
        <v>0</v>
      </c>
      <c r="AM974" s="123">
        <f>SUM(AM975:AM976)</f>
        <v>0</v>
      </c>
      <c r="AN974" s="123">
        <f>SUM(AN975:AN976)</f>
        <v>0</v>
      </c>
      <c r="AO974" s="123">
        <f>SUM(AO975:AO976)</f>
        <v>0</v>
      </c>
      <c r="AP974" s="123">
        <f>SUM(AP975:AP976)</f>
        <v>0</v>
      </c>
      <c r="AQ974" s="123">
        <f>SUM(AQ975:AQ976)</f>
        <v>0</v>
      </c>
      <c r="AR974" s="123">
        <f>SUM(AR975:AR976)</f>
        <v>0</v>
      </c>
      <c r="AS974" s="123">
        <f>SUM(AS975:AS976)</f>
        <v>0</v>
      </c>
      <c r="AT974" s="123">
        <f>SUM(AT975:AT976)</f>
        <v>0</v>
      </c>
      <c r="AU974" s="123">
        <f>SUM(AU975:AU976)</f>
        <v>0</v>
      </c>
      <c r="AV974" s="123">
        <f>SUM(AV975:AV976)</f>
        <v>0</v>
      </c>
      <c r="AW974" s="121">
        <f>SUM(AW975:AW976)</f>
        <v>0</v>
      </c>
      <c r="AX974" s="39"/>
    </row>
    <row r="975" spans="1:50" ht="11.25" customHeight="1">
      <c r="A975" s="119"/>
      <c r="B975" s="75"/>
      <c r="C975" s="119"/>
      <c r="D975" s="61"/>
      <c r="E975" s="61"/>
      <c r="F975" s="61"/>
      <c r="G975" s="61"/>
      <c r="H975" s="61"/>
      <c r="I975" s="61"/>
      <c r="J975" s="61"/>
      <c r="K975" s="61"/>
      <c r="L975" s="61"/>
      <c r="M975" s="61"/>
      <c r="N975" s="61"/>
      <c r="O975" s="61"/>
      <c r="P975" s="61"/>
      <c r="Q975" s="61"/>
      <c r="R975" s="61"/>
      <c r="S975" s="61"/>
      <c r="T975" s="61"/>
      <c r="U975" s="61"/>
      <c r="V975" s="61"/>
      <c r="W975" s="61"/>
      <c r="X975" s="61"/>
      <c r="Y975" s="61"/>
      <c r="Z975" s="61"/>
      <c r="AA975" s="127"/>
      <c r="AB975" s="127"/>
      <c r="AC975" s="127"/>
      <c r="AD975" s="127"/>
      <c r="AE975" s="125"/>
      <c r="AF975" s="121"/>
      <c r="AG975" s="121"/>
      <c r="AH975" s="121"/>
      <c r="AI975" s="121"/>
      <c r="AJ975" s="121"/>
      <c r="AK975" s="123"/>
      <c r="AL975" s="123"/>
      <c r="AM975" s="123"/>
      <c r="AN975" s="123"/>
      <c r="AO975" s="123"/>
      <c r="AP975" s="123"/>
      <c r="AQ975" s="123"/>
      <c r="AR975" s="123"/>
      <c r="AS975" s="123"/>
      <c r="AT975" s="123"/>
      <c r="AU975" s="123"/>
      <c r="AV975" s="123"/>
      <c r="AW975" s="121"/>
      <c r="AX975" s="39"/>
    </row>
    <row r="976" spans="1:50" ht="11.25" customHeight="1">
      <c r="A976" s="119"/>
      <c r="B976" s="75"/>
      <c r="C976" s="119"/>
      <c r="D976" s="61"/>
      <c r="E976" s="61"/>
      <c r="F976" s="61"/>
      <c r="G976" s="61"/>
      <c r="H976" s="61"/>
      <c r="I976" s="61"/>
      <c r="J976" s="61"/>
      <c r="K976" s="61"/>
      <c r="L976" s="61"/>
      <c r="M976" s="61"/>
      <c r="N976" s="61"/>
      <c r="O976" s="61"/>
      <c r="P976" s="61"/>
      <c r="Q976" s="61"/>
      <c r="R976" s="61"/>
      <c r="S976" s="61"/>
      <c r="T976" s="61"/>
      <c r="U976" s="61"/>
      <c r="V976" s="61"/>
      <c r="W976" s="61"/>
      <c r="X976" s="61"/>
      <c r="Y976" s="61"/>
      <c r="Z976" s="61"/>
      <c r="AA976" s="127"/>
      <c r="AB976" s="127"/>
      <c r="AC976" s="127"/>
      <c r="AD976" s="127"/>
      <c r="AE976" s="125"/>
      <c r="AF976" s="121"/>
      <c r="AG976" s="121"/>
      <c r="AH976" s="121"/>
      <c r="AI976" s="121"/>
      <c r="AJ976" s="121"/>
      <c r="AK976" s="123"/>
      <c r="AL976" s="123"/>
      <c r="AM976" s="123"/>
      <c r="AN976" s="123"/>
      <c r="AO976" s="123"/>
      <c r="AP976" s="123"/>
      <c r="AQ976" s="123"/>
      <c r="AR976" s="123"/>
      <c r="AS976" s="123"/>
      <c r="AT976" s="123"/>
      <c r="AU976" s="123"/>
      <c r="AV976" s="123"/>
      <c r="AW976" s="121"/>
      <c r="AX976" s="39"/>
    </row>
    <row r="977" spans="1:50" ht="12.75" customHeight="1">
      <c r="A977" s="100" t="s">
        <v>838</v>
      </c>
      <c r="B977" s="184" t="s">
        <v>349</v>
      </c>
      <c r="C977" s="119">
        <v>5919</v>
      </c>
      <c r="D977" s="61"/>
      <c r="E977" s="61"/>
      <c r="F977" s="61"/>
      <c r="G977" s="61"/>
      <c r="H977" s="61"/>
      <c r="I977" s="61"/>
      <c r="J977" s="61"/>
      <c r="K977" s="61"/>
      <c r="L977" s="61"/>
      <c r="M977" s="61"/>
      <c r="N977" s="61"/>
      <c r="O977" s="61"/>
      <c r="P977" s="61"/>
      <c r="Q977" s="61"/>
      <c r="R977" s="61"/>
      <c r="S977" s="61"/>
      <c r="T977" s="61"/>
      <c r="U977" s="61"/>
      <c r="V977" s="61"/>
      <c r="W977" s="61"/>
      <c r="X977" s="61"/>
      <c r="Y977" s="61"/>
      <c r="Z977" s="61"/>
      <c r="AA977" s="127"/>
      <c r="AB977" s="127"/>
      <c r="AC977" s="127"/>
      <c r="AD977" s="127"/>
      <c r="AE977" s="125"/>
      <c r="AF977" s="55">
        <f>SUM(AF978)</f>
        <v>0</v>
      </c>
      <c r="AG977" s="55">
        <f>SUM(AG978)</f>
        <v>0</v>
      </c>
      <c r="AH977" s="55">
        <f>SUM(AH978)</f>
        <v>0</v>
      </c>
      <c r="AI977" s="55">
        <f>SUM(AI978)</f>
        <v>0</v>
      </c>
      <c r="AJ977" s="55">
        <f>SUM(AJ978)</f>
        <v>0</v>
      </c>
      <c r="AK977" s="56">
        <f>SUM(AK978)</f>
        <v>0</v>
      </c>
      <c r="AL977" s="56">
        <f>SUM(AL978)</f>
        <v>0</v>
      </c>
      <c r="AM977" s="56">
        <f>SUM(AM978)</f>
        <v>0</v>
      </c>
      <c r="AN977" s="56">
        <f>SUM(AN978)</f>
        <v>0</v>
      </c>
      <c r="AO977" s="56">
        <f>SUM(AO978)</f>
        <v>0</v>
      </c>
      <c r="AP977" s="56">
        <f>SUM(AP978)</f>
        <v>0</v>
      </c>
      <c r="AQ977" s="56">
        <f>SUM(AQ978)</f>
        <v>0</v>
      </c>
      <c r="AR977" s="56">
        <f>SUM(AR978)</f>
        <v>0</v>
      </c>
      <c r="AS977" s="56">
        <f>SUM(AS978)</f>
        <v>0</v>
      </c>
      <c r="AT977" s="56">
        <f>SUM(AT978)</f>
        <v>0</v>
      </c>
      <c r="AU977" s="56">
        <f>SUM(AU978)</f>
        <v>0</v>
      </c>
      <c r="AV977" s="56">
        <f>SUM(AV978)</f>
        <v>0</v>
      </c>
      <c r="AW977" s="55">
        <f>SUM(AW978)</f>
        <v>0</v>
      </c>
      <c r="AX977" s="39"/>
    </row>
    <row r="978" spans="1:50" ht="12.75" customHeight="1">
      <c r="A978" s="100"/>
      <c r="B978" s="184"/>
      <c r="C978" s="119"/>
      <c r="D978" s="61"/>
      <c r="E978" s="61"/>
      <c r="F978" s="61"/>
      <c r="G978" s="61"/>
      <c r="H978" s="61"/>
      <c r="I978" s="61"/>
      <c r="J978" s="61"/>
      <c r="K978" s="61"/>
      <c r="L978" s="61"/>
      <c r="M978" s="61"/>
      <c r="N978" s="61"/>
      <c r="O978" s="61"/>
      <c r="P978" s="61"/>
      <c r="Q978" s="61"/>
      <c r="R978" s="61"/>
      <c r="S978" s="61"/>
      <c r="T978" s="61"/>
      <c r="U978" s="61"/>
      <c r="V978" s="61"/>
      <c r="W978" s="61"/>
      <c r="X978" s="61"/>
      <c r="Y978" s="61"/>
      <c r="Z978" s="61"/>
      <c r="AA978" s="127"/>
      <c r="AB978" s="127"/>
      <c r="AC978" s="127"/>
      <c r="AD978" s="127"/>
      <c r="AE978" s="125"/>
      <c r="AF978" s="121"/>
      <c r="AG978" s="121"/>
      <c r="AH978" s="121"/>
      <c r="AI978" s="55"/>
      <c r="AJ978" s="55"/>
      <c r="AK978" s="56"/>
      <c r="AL978" s="56"/>
      <c r="AM978" s="56"/>
      <c r="AN978" s="56"/>
      <c r="AO978" s="56"/>
      <c r="AP978" s="56"/>
      <c r="AQ978" s="56"/>
      <c r="AR978" s="56"/>
      <c r="AS978" s="56"/>
      <c r="AT978" s="56"/>
      <c r="AU978" s="56"/>
      <c r="AV978" s="56"/>
      <c r="AW978" s="55"/>
      <c r="AX978" s="39"/>
    </row>
    <row r="979" spans="1:50" ht="12.75" customHeight="1">
      <c r="A979" s="100" t="s">
        <v>347</v>
      </c>
      <c r="B979" s="81"/>
      <c r="C979" s="119" t="s">
        <v>347</v>
      </c>
      <c r="D979" s="61"/>
      <c r="E979" s="61"/>
      <c r="F979" s="61"/>
      <c r="G979" s="61"/>
      <c r="H979" s="61"/>
      <c r="I979" s="61"/>
      <c r="J979" s="61"/>
      <c r="K979" s="61"/>
      <c r="L979" s="61"/>
      <c r="M979" s="61"/>
      <c r="N979" s="61"/>
      <c r="O979" s="61"/>
      <c r="P979" s="61"/>
      <c r="Q979" s="61"/>
      <c r="R979" s="61"/>
      <c r="S979" s="61"/>
      <c r="T979" s="61"/>
      <c r="U979" s="61"/>
      <c r="V979" s="61"/>
      <c r="W979" s="61"/>
      <c r="X979" s="61"/>
      <c r="Y979" s="61"/>
      <c r="Z979" s="61"/>
      <c r="AA979" s="127"/>
      <c r="AB979" s="127"/>
      <c r="AC979" s="127"/>
      <c r="AD979" s="127"/>
      <c r="AE979" s="125"/>
      <c r="AF979" s="121"/>
      <c r="AG979" s="121"/>
      <c r="AH979" s="121"/>
      <c r="AI979" s="55"/>
      <c r="AJ979" s="55"/>
      <c r="AK979" s="56"/>
      <c r="AL979" s="56"/>
      <c r="AM979" s="56"/>
      <c r="AN979" s="56"/>
      <c r="AO979" s="56"/>
      <c r="AP979" s="56"/>
      <c r="AQ979" s="56"/>
      <c r="AR979" s="56"/>
      <c r="AS979" s="56"/>
      <c r="AT979" s="56"/>
      <c r="AU979" s="56"/>
      <c r="AV979" s="56"/>
      <c r="AW979" s="55"/>
      <c r="AX979" s="39"/>
    </row>
    <row r="980" spans="1:50" ht="12.75" customHeight="1">
      <c r="A980" s="119" t="s">
        <v>839</v>
      </c>
      <c r="B980" s="124" t="s">
        <v>840</v>
      </c>
      <c r="C980" s="182">
        <v>6000</v>
      </c>
      <c r="D980" s="112" t="s">
        <v>194</v>
      </c>
      <c r="E980" s="112" t="s">
        <v>194</v>
      </c>
      <c r="F980" s="112" t="s">
        <v>194</v>
      </c>
      <c r="G980" s="112" t="s">
        <v>194</v>
      </c>
      <c r="H980" s="112" t="s">
        <v>194</v>
      </c>
      <c r="I980" s="112" t="s">
        <v>194</v>
      </c>
      <c r="J980" s="112" t="s">
        <v>194</v>
      </c>
      <c r="K980" s="112" t="s">
        <v>194</v>
      </c>
      <c r="L980" s="112" t="s">
        <v>194</v>
      </c>
      <c r="M980" s="112" t="s">
        <v>194</v>
      </c>
      <c r="N980" s="112" t="s">
        <v>194</v>
      </c>
      <c r="O980" s="112" t="s">
        <v>194</v>
      </c>
      <c r="P980" s="112" t="s">
        <v>194</v>
      </c>
      <c r="Q980" s="112" t="s">
        <v>194</v>
      </c>
      <c r="R980" s="112" t="s">
        <v>194</v>
      </c>
      <c r="S980" s="112" t="s">
        <v>194</v>
      </c>
      <c r="T980" s="112" t="s">
        <v>194</v>
      </c>
      <c r="U980" s="112" t="s">
        <v>194</v>
      </c>
      <c r="V980" s="112" t="s">
        <v>194</v>
      </c>
      <c r="W980" s="112" t="s">
        <v>194</v>
      </c>
      <c r="X980" s="112" t="s">
        <v>194</v>
      </c>
      <c r="Y980" s="112" t="s">
        <v>194</v>
      </c>
      <c r="Z980" s="112" t="s">
        <v>194</v>
      </c>
      <c r="AA980" s="112" t="s">
        <v>194</v>
      </c>
      <c r="AB980" s="112" t="s">
        <v>194</v>
      </c>
      <c r="AC980" s="112" t="s">
        <v>194</v>
      </c>
      <c r="AD980" s="112" t="s">
        <v>194</v>
      </c>
      <c r="AE980" s="113" t="s">
        <v>194</v>
      </c>
      <c r="AF980" s="168">
        <f>AF981+AF983</f>
        <v>0</v>
      </c>
      <c r="AG980" s="168">
        <f>AG981+AG983</f>
        <v>0</v>
      </c>
      <c r="AH980" s="168">
        <f>AH981+AH983</f>
        <v>0</v>
      </c>
      <c r="AI980" s="168">
        <f>AI981+AI983</f>
        <v>0</v>
      </c>
      <c r="AJ980" s="168">
        <f>AJ981+AJ983</f>
        <v>0</v>
      </c>
      <c r="AK980" s="168">
        <f>AK981+AK983</f>
        <v>0</v>
      </c>
      <c r="AL980" s="168">
        <f>AL981+AL983</f>
        <v>0</v>
      </c>
      <c r="AM980" s="168">
        <f>AM981+AM983</f>
        <v>0</v>
      </c>
      <c r="AN980" s="168">
        <f>AN981+AN983</f>
        <v>0</v>
      </c>
      <c r="AO980" s="168">
        <f>AO981+AO983</f>
        <v>0</v>
      </c>
      <c r="AP980" s="168">
        <f>AP981+AP983</f>
        <v>0</v>
      </c>
      <c r="AQ980" s="168">
        <f>AQ981+AQ983</f>
        <v>0</v>
      </c>
      <c r="AR980" s="168">
        <f>AR981+AR983</f>
        <v>0</v>
      </c>
      <c r="AS980" s="168">
        <f>AS981+AS983</f>
        <v>0</v>
      </c>
      <c r="AT980" s="168">
        <f>AT981+AT983</f>
        <v>0</v>
      </c>
      <c r="AU980" s="168">
        <f>AU981+AU983</f>
        <v>0</v>
      </c>
      <c r="AV980" s="168">
        <f>AV981+AV983</f>
        <v>0</v>
      </c>
      <c r="AW980" s="168">
        <f>AW981+AW983</f>
        <v>0</v>
      </c>
      <c r="AX980" s="39"/>
    </row>
    <row r="981" spans="1:50" ht="12.75" customHeight="1">
      <c r="A981" s="119" t="s">
        <v>841</v>
      </c>
      <c r="B981" s="185" t="s">
        <v>349</v>
      </c>
      <c r="C981" s="182">
        <v>6001</v>
      </c>
      <c r="D981" s="61"/>
      <c r="E981" s="61"/>
      <c r="F981" s="61"/>
      <c r="G981" s="61"/>
      <c r="H981" s="61"/>
      <c r="I981" s="61"/>
      <c r="J981" s="61"/>
      <c r="K981" s="61"/>
      <c r="L981" s="61"/>
      <c r="M981" s="61"/>
      <c r="N981" s="61"/>
      <c r="O981" s="61"/>
      <c r="P981" s="61"/>
      <c r="Q981" s="61"/>
      <c r="R981" s="61"/>
      <c r="S981" s="61"/>
      <c r="T981" s="61"/>
      <c r="U981" s="61"/>
      <c r="V981" s="61"/>
      <c r="W981" s="61"/>
      <c r="X981" s="61"/>
      <c r="Y981" s="61"/>
      <c r="Z981" s="61"/>
      <c r="AA981" s="61"/>
      <c r="AB981" s="61"/>
      <c r="AC981" s="61"/>
      <c r="AD981" s="61"/>
      <c r="AE981" s="125"/>
      <c r="AF981" s="55">
        <f>SUM(AF982)</f>
        <v>0</v>
      </c>
      <c r="AG981" s="55">
        <f>SUM(AG982)</f>
        <v>0</v>
      </c>
      <c r="AH981" s="55">
        <f>SUM(AH982)</f>
        <v>0</v>
      </c>
      <c r="AI981" s="55">
        <f>SUM(AI982)</f>
        <v>0</v>
      </c>
      <c r="AJ981" s="55">
        <f>SUM(AJ982)</f>
        <v>0</v>
      </c>
      <c r="AK981" s="56">
        <f>SUM(AK982)</f>
        <v>0</v>
      </c>
      <c r="AL981" s="56">
        <f>SUM(AL982)</f>
        <v>0</v>
      </c>
      <c r="AM981" s="56">
        <f>SUM(AM982)</f>
        <v>0</v>
      </c>
      <c r="AN981" s="56">
        <f>SUM(AN982)</f>
        <v>0</v>
      </c>
      <c r="AO981" s="56">
        <f>SUM(AO982)</f>
        <v>0</v>
      </c>
      <c r="AP981" s="56">
        <f>SUM(AP982)</f>
        <v>0</v>
      </c>
      <c r="AQ981" s="56">
        <f>SUM(AQ982)</f>
        <v>0</v>
      </c>
      <c r="AR981" s="56">
        <f>SUM(AR982)</f>
        <v>0</v>
      </c>
      <c r="AS981" s="56">
        <f>SUM(AS982)</f>
        <v>0</v>
      </c>
      <c r="AT981" s="56">
        <f>SUM(AT982)</f>
        <v>0</v>
      </c>
      <c r="AU981" s="56">
        <f>SUM(AU982)</f>
        <v>0</v>
      </c>
      <c r="AV981" s="56">
        <f>SUM(AV982)</f>
        <v>0</v>
      </c>
      <c r="AW981" s="55">
        <f>SUM(AW982)</f>
        <v>0</v>
      </c>
      <c r="AX981" s="39"/>
    </row>
    <row r="982" spans="1:50" ht="12" customHeight="1">
      <c r="A982" s="119"/>
      <c r="B982" s="185"/>
      <c r="C982" s="182"/>
      <c r="D982" s="61"/>
      <c r="E982" s="61"/>
      <c r="F982" s="61"/>
      <c r="G982" s="61"/>
      <c r="H982" s="61"/>
      <c r="I982" s="61"/>
      <c r="J982" s="61"/>
      <c r="K982" s="61"/>
      <c r="L982" s="61"/>
      <c r="M982" s="61"/>
      <c r="N982" s="61"/>
      <c r="O982" s="61"/>
      <c r="P982" s="61"/>
      <c r="Q982" s="61"/>
      <c r="R982" s="61"/>
      <c r="S982" s="61"/>
      <c r="T982" s="61"/>
      <c r="U982" s="61"/>
      <c r="V982" s="61"/>
      <c r="W982" s="61"/>
      <c r="X982" s="61"/>
      <c r="Y982" s="61"/>
      <c r="Z982" s="61"/>
      <c r="AA982" s="61"/>
      <c r="AB982" s="61"/>
      <c r="AC982" s="61"/>
      <c r="AD982" s="61"/>
      <c r="AE982" s="125"/>
      <c r="AF982" s="55"/>
      <c r="AG982" s="55"/>
      <c r="AH982" s="55"/>
      <c r="AI982" s="55"/>
      <c r="AJ982" s="55"/>
      <c r="AK982" s="56"/>
      <c r="AL982" s="56"/>
      <c r="AM982" s="56"/>
      <c r="AN982" s="56"/>
      <c r="AO982" s="56"/>
      <c r="AP982" s="56"/>
      <c r="AQ982" s="56"/>
      <c r="AR982" s="56"/>
      <c r="AS982" s="56"/>
      <c r="AT982" s="56"/>
      <c r="AU982" s="56"/>
      <c r="AV982" s="56"/>
      <c r="AW982" s="55"/>
      <c r="AX982" s="39"/>
    </row>
    <row r="983" spans="1:50" ht="12.75" customHeight="1">
      <c r="A983" s="119" t="s">
        <v>842</v>
      </c>
      <c r="B983" s="185" t="s">
        <v>349</v>
      </c>
      <c r="C983" s="182">
        <v>6002</v>
      </c>
      <c r="D983" s="61"/>
      <c r="E983" s="61"/>
      <c r="F983" s="61"/>
      <c r="G983" s="61"/>
      <c r="H983" s="61"/>
      <c r="I983" s="61"/>
      <c r="J983" s="61"/>
      <c r="K983" s="61"/>
      <c r="L983" s="61"/>
      <c r="M983" s="61"/>
      <c r="N983" s="61"/>
      <c r="O983" s="61"/>
      <c r="P983" s="61"/>
      <c r="Q983" s="61"/>
      <c r="R983" s="61"/>
      <c r="S983" s="61"/>
      <c r="T983" s="61"/>
      <c r="U983" s="61"/>
      <c r="V983" s="61"/>
      <c r="W983" s="61"/>
      <c r="X983" s="61"/>
      <c r="Y983" s="61"/>
      <c r="Z983" s="61"/>
      <c r="AA983" s="61"/>
      <c r="AB983" s="61"/>
      <c r="AC983" s="61"/>
      <c r="AD983" s="61"/>
      <c r="AE983" s="125"/>
      <c r="AF983" s="55">
        <f>SUM(AF984)</f>
        <v>0</v>
      </c>
      <c r="AG983" s="55">
        <f>SUM(AG984)</f>
        <v>0</v>
      </c>
      <c r="AH983" s="55">
        <f>SUM(AH984)</f>
        <v>0</v>
      </c>
      <c r="AI983" s="55">
        <f>SUM(AI984)</f>
        <v>0</v>
      </c>
      <c r="AJ983" s="55">
        <f>SUM(AJ984)</f>
        <v>0</v>
      </c>
      <c r="AK983" s="56">
        <f>SUM(AK984)</f>
        <v>0</v>
      </c>
      <c r="AL983" s="56">
        <f>SUM(AL984)</f>
        <v>0</v>
      </c>
      <c r="AM983" s="56">
        <f>SUM(AM984)</f>
        <v>0</v>
      </c>
      <c r="AN983" s="56">
        <f>SUM(AN984)</f>
        <v>0</v>
      </c>
      <c r="AO983" s="56">
        <f>SUM(AO984)</f>
        <v>0</v>
      </c>
      <c r="AP983" s="56">
        <f>SUM(AP984)</f>
        <v>0</v>
      </c>
      <c r="AQ983" s="56">
        <f>SUM(AQ984)</f>
        <v>0</v>
      </c>
      <c r="AR983" s="56">
        <f>SUM(AR984)</f>
        <v>0</v>
      </c>
      <c r="AS983" s="56">
        <f>SUM(AS984)</f>
        <v>0</v>
      </c>
      <c r="AT983" s="56">
        <f>SUM(AT984)</f>
        <v>0</v>
      </c>
      <c r="AU983" s="56">
        <f>SUM(AU984)</f>
        <v>0</v>
      </c>
      <c r="AV983" s="56">
        <f>SUM(AV984)</f>
        <v>0</v>
      </c>
      <c r="AW983" s="55">
        <f>SUM(AW984)</f>
        <v>0</v>
      </c>
      <c r="AX983" s="39"/>
    </row>
    <row r="984" spans="1:50" ht="12" customHeight="1">
      <c r="A984" s="119"/>
      <c r="B984" s="185"/>
      <c r="C984" s="182"/>
      <c r="D984" s="61"/>
      <c r="E984" s="61"/>
      <c r="F984" s="61"/>
      <c r="G984" s="61"/>
      <c r="H984" s="61"/>
      <c r="I984" s="61"/>
      <c r="J984" s="61"/>
      <c r="K984" s="61"/>
      <c r="L984" s="61"/>
      <c r="M984" s="61"/>
      <c r="N984" s="61"/>
      <c r="O984" s="61"/>
      <c r="P984" s="61"/>
      <c r="Q984" s="61"/>
      <c r="R984" s="61"/>
      <c r="S984" s="61"/>
      <c r="T984" s="61"/>
      <c r="U984" s="61"/>
      <c r="V984" s="61"/>
      <c r="W984" s="61"/>
      <c r="X984" s="61"/>
      <c r="Y984" s="61"/>
      <c r="Z984" s="61"/>
      <c r="AA984" s="61"/>
      <c r="AB984" s="61"/>
      <c r="AC984" s="61"/>
      <c r="AD984" s="61"/>
      <c r="AE984" s="125"/>
      <c r="AF984" s="168"/>
      <c r="AG984" s="168"/>
      <c r="AH984" s="121"/>
      <c r="AI984" s="55"/>
      <c r="AJ984" s="55"/>
      <c r="AK984" s="56"/>
      <c r="AL984" s="147"/>
      <c r="AM984" s="147"/>
      <c r="AN984" s="147"/>
      <c r="AO984" s="147"/>
      <c r="AP984" s="147"/>
      <c r="AQ984" s="147"/>
      <c r="AR984" s="147"/>
      <c r="AS984" s="147"/>
      <c r="AT984" s="147"/>
      <c r="AU984" s="147"/>
      <c r="AV984" s="147"/>
      <c r="AW984" s="147"/>
      <c r="AX984" s="39"/>
    </row>
    <row r="985" spans="1:50" s="189" customFormat="1" ht="29.25" customHeight="1">
      <c r="A985" s="186" t="s">
        <v>347</v>
      </c>
      <c r="B985" s="187" t="s">
        <v>843</v>
      </c>
      <c r="C985" s="34">
        <v>7800</v>
      </c>
      <c r="D985" s="112" t="s">
        <v>194</v>
      </c>
      <c r="E985" s="112" t="s">
        <v>194</v>
      </c>
      <c r="F985" s="112" t="s">
        <v>194</v>
      </c>
      <c r="G985" s="112" t="s">
        <v>194</v>
      </c>
      <c r="H985" s="112" t="s">
        <v>194</v>
      </c>
      <c r="I985" s="112" t="s">
        <v>194</v>
      </c>
      <c r="J985" s="112" t="s">
        <v>194</v>
      </c>
      <c r="K985" s="112" t="s">
        <v>194</v>
      </c>
      <c r="L985" s="112" t="s">
        <v>194</v>
      </c>
      <c r="M985" s="112" t="s">
        <v>194</v>
      </c>
      <c r="N985" s="112" t="s">
        <v>194</v>
      </c>
      <c r="O985" s="112" t="s">
        <v>194</v>
      </c>
      <c r="P985" s="112" t="s">
        <v>194</v>
      </c>
      <c r="Q985" s="112" t="s">
        <v>194</v>
      </c>
      <c r="R985" s="112" t="s">
        <v>194</v>
      </c>
      <c r="S985" s="112" t="s">
        <v>194</v>
      </c>
      <c r="T985" s="112" t="s">
        <v>194</v>
      </c>
      <c r="U985" s="112" t="s">
        <v>194</v>
      </c>
      <c r="V985" s="112" t="s">
        <v>194</v>
      </c>
      <c r="W985" s="112" t="s">
        <v>194</v>
      </c>
      <c r="X985" s="112" t="s">
        <v>194</v>
      </c>
      <c r="Y985" s="112" t="s">
        <v>194</v>
      </c>
      <c r="Z985" s="112" t="s">
        <v>194</v>
      </c>
      <c r="AA985" s="112" t="s">
        <v>194</v>
      </c>
      <c r="AB985" s="112" t="s">
        <v>194</v>
      </c>
      <c r="AC985" s="112" t="s">
        <v>194</v>
      </c>
      <c r="AD985" s="112" t="s">
        <v>194</v>
      </c>
      <c r="AE985" s="113" t="s">
        <v>194</v>
      </c>
      <c r="AF985" s="115">
        <f>AF11+AF414+AF706</f>
        <v>186188835</v>
      </c>
      <c r="AG985" s="115">
        <f>AG11+AG414+AG706</f>
        <v>173333312.8</v>
      </c>
      <c r="AH985" s="115">
        <f>AH11+AH414+AH706</f>
        <v>156289819</v>
      </c>
      <c r="AI985" s="115">
        <f>AI11+AI414+AI706</f>
        <v>98319651.57000001</v>
      </c>
      <c r="AJ985" s="115">
        <f>AJ11+AJ414+AJ706</f>
        <v>650700</v>
      </c>
      <c r="AK985" s="115">
        <f>AK11+AK414+AK706</f>
        <v>650700</v>
      </c>
      <c r="AL985" s="115">
        <f>AL11+AL414+AL706</f>
        <v>17630298</v>
      </c>
      <c r="AM985" s="115">
        <f>AM11+AM414+AM706</f>
        <v>6858418.32</v>
      </c>
      <c r="AN985" s="115">
        <f>AN11+AN414+AN706</f>
        <v>17056474</v>
      </c>
      <c r="AO985" s="115">
        <f>AO11+AO414+AO706</f>
        <v>0</v>
      </c>
      <c r="AP985" s="115">
        <f>AP11+AP414+AP706</f>
        <v>0</v>
      </c>
      <c r="AQ985" s="115">
        <f>AQ11+AQ414+AQ706</f>
        <v>0</v>
      </c>
      <c r="AR985" s="115">
        <f>AR11+AR414+AR706</f>
        <v>15769963</v>
      </c>
      <c r="AS985" s="115">
        <f>AS11+AS414+AS706</f>
        <v>19398974</v>
      </c>
      <c r="AT985" s="115">
        <f>AT11+AT414+AT706</f>
        <v>0</v>
      </c>
      <c r="AU985" s="115">
        <f>AU11+AU414+AU706</f>
        <v>85000</v>
      </c>
      <c r="AV985" s="115">
        <f>AV11+AV414+AV706</f>
        <v>120000</v>
      </c>
      <c r="AW985" s="115">
        <f>AW11+AW414+AW706</f>
        <v>0</v>
      </c>
      <c r="AX985" s="188"/>
    </row>
    <row r="986" spans="1:34" s="189" customFormat="1" ht="24" customHeight="1">
      <c r="A986" s="190"/>
      <c r="B986" s="190"/>
      <c r="C986" s="190"/>
      <c r="D986" s="190"/>
      <c r="E986" s="190"/>
      <c r="F986" s="190"/>
      <c r="G986" s="190"/>
      <c r="H986" s="190"/>
      <c r="I986" s="190"/>
      <c r="J986" s="190"/>
      <c r="K986" s="190"/>
      <c r="L986" s="190"/>
      <c r="M986" s="190"/>
      <c r="N986" s="190"/>
      <c r="O986" s="190"/>
      <c r="P986" s="190"/>
      <c r="Q986" s="190"/>
      <c r="R986" s="190"/>
      <c r="S986" s="190"/>
      <c r="T986" s="190"/>
      <c r="U986" s="190"/>
      <c r="V986" s="190"/>
      <c r="W986" s="190"/>
      <c r="X986" s="190"/>
      <c r="Y986" s="190"/>
      <c r="Z986" s="190"/>
      <c r="AA986" s="190"/>
      <c r="AB986" s="190"/>
      <c r="AC986" s="190"/>
      <c r="AD986" s="190"/>
      <c r="AE986" s="190"/>
      <c r="AF986" s="191"/>
      <c r="AG986" s="191"/>
      <c r="AH986" s="191"/>
    </row>
    <row r="987" spans="1:34" ht="24" customHeight="1">
      <c r="A987" s="2"/>
      <c r="B987" s="192" t="s">
        <v>844</v>
      </c>
      <c r="C987" s="2"/>
      <c r="D987" s="2"/>
      <c r="E987" s="2"/>
      <c r="F987" s="2"/>
      <c r="G987" s="2"/>
      <c r="H987" s="2"/>
      <c r="I987" s="192" t="s">
        <v>845</v>
      </c>
      <c r="J987" s="192"/>
      <c r="K987" s="192"/>
      <c r="L987" s="192"/>
      <c r="M987" s="2"/>
      <c r="N987" s="2"/>
      <c r="O987" s="2"/>
      <c r="P987" s="2"/>
      <c r="Q987" s="2"/>
      <c r="R987" s="2"/>
      <c r="S987" s="2"/>
      <c r="T987" s="2"/>
      <c r="U987" s="2"/>
      <c r="V987" s="2"/>
      <c r="W987" s="2"/>
      <c r="X987" s="2"/>
      <c r="Y987" s="2"/>
      <c r="Z987" s="2"/>
      <c r="AA987" s="2"/>
      <c r="AB987" s="2"/>
      <c r="AC987" s="2"/>
      <c r="AD987" s="2"/>
      <c r="AE987" s="2"/>
      <c r="AF987" s="193"/>
      <c r="AG987" s="193"/>
      <c r="AH987" s="193"/>
    </row>
    <row r="988" spans="1:34" ht="24"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193"/>
      <c r="AG988" s="193"/>
      <c r="AH988" s="193"/>
    </row>
    <row r="989" spans="1:34" ht="24"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row>
    <row r="990" spans="1:34" ht="24"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row>
    <row r="991" spans="1:34" ht="24"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row>
    <row r="992" spans="1:34" ht="24"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row>
    <row r="993" spans="1:34" ht="24"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row>
    <row r="994" spans="1:34" ht="24"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row>
    <row r="995" spans="1:34" ht="24"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row>
    <row r="996" spans="1:34" ht="24"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row>
    <row r="997" spans="1:34" ht="24"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row>
    <row r="998" spans="1:34" ht="24"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row>
    <row r="999" spans="1:34" ht="24"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row>
    <row r="1000" spans="1:34" ht="24"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row>
    <row r="1001" spans="1:34" ht="24"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row>
    <row r="1002" spans="1:34" ht="24"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row>
    <row r="1003" spans="1:34" ht="24" customHeight="1">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row>
    <row r="1004" spans="1:34" ht="24" customHeight="1">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row>
    <row r="1005" spans="1:34" ht="24" customHeight="1">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row>
    <row r="1006" spans="1:34" ht="24" customHeight="1">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row>
    <row r="1007" spans="1:34" ht="24" customHeight="1">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row>
    <row r="1008" spans="1:34" ht="24" customHeight="1">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row>
    <row r="1009" spans="1:34" ht="24" customHeight="1">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row>
    <row r="1010" spans="1:34" ht="24" customHeight="1">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row>
    <row r="1011" spans="1:34" ht="24" customHeight="1">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row>
    <row r="1012" spans="1:34" ht="24" customHeight="1">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row>
    <row r="1013" spans="1:34" ht="24" customHeight="1">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row>
    <row r="1014" spans="1:34" ht="24" customHeight="1">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row>
    <row r="1015" spans="1:34" ht="24" customHeight="1">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row>
    <row r="1016" spans="1:34" ht="24" customHeight="1">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row>
    <row r="1017" spans="1:34" ht="24" customHeight="1">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row>
    <row r="1018" spans="1:34" ht="24" customHeight="1">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row>
    <row r="1019" spans="1:34" ht="24" customHeight="1">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row>
    <row r="1020" spans="1:34" ht="24" customHeight="1">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row>
    <row r="1021" spans="1:34" ht="24" customHeight="1">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row>
    <row r="1022" spans="1:34" ht="24" customHeight="1">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row>
    <row r="1023" spans="1:34" ht="24" customHeight="1">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row>
    <row r="1024" spans="1:34" ht="24" customHeight="1">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row>
    <row r="1025" spans="1:34" ht="24" customHeight="1">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row>
    <row r="1026" spans="1:34" ht="24" customHeight="1">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row>
    <row r="1027" spans="1:34" ht="24" customHeight="1">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row>
    <row r="1028" spans="1:34" ht="24" customHeight="1">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row>
    <row r="1029" spans="1:34" ht="24" customHeight="1">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row>
    <row r="1030" spans="1:34" ht="24" customHeight="1">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row>
    <row r="1031" spans="1:34" ht="24" customHeight="1">
      <c r="A1031" s="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row>
    <row r="1032" spans="1:34" ht="24" customHeight="1">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row>
    <row r="1033" spans="1:34" ht="24" customHeight="1">
      <c r="A1033" s="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2"/>
    </row>
    <row r="1034" spans="1:34" ht="24" customHeight="1">
      <c r="A1034" s="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c r="AH1034" s="2"/>
    </row>
    <row r="1035" spans="1:34" ht="24" customHeight="1">
      <c r="A1035" s="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row>
    <row r="1036" spans="1:34" ht="24" customHeight="1">
      <c r="A1036" s="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row>
    <row r="1037" spans="1:34" ht="24" customHeight="1">
      <c r="A1037" s="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c r="AH1037" s="2"/>
    </row>
    <row r="1038" spans="1:34" ht="24" customHeight="1">
      <c r="A1038" s="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c r="AH1038" s="2"/>
    </row>
    <row r="1039" spans="1:34" ht="24" customHeight="1">
      <c r="A1039" s="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c r="AH1039" s="2"/>
    </row>
    <row r="1040" spans="1:34" ht="24" customHeight="1">
      <c r="A1040" s="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c r="AH1040" s="2"/>
    </row>
    <row r="1041" spans="1:34" ht="24" customHeight="1">
      <c r="A1041" s="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c r="AH1041" s="2"/>
    </row>
    <row r="1042" spans="1:34" ht="24" customHeight="1">
      <c r="A1042" s="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c r="AH1042" s="2"/>
    </row>
    <row r="1043" spans="1:34" ht="24" customHeight="1">
      <c r="A1043" s="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c r="AH1043" s="2"/>
    </row>
    <row r="1044" spans="1:34" ht="24" customHeight="1">
      <c r="A1044" s="2"/>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c r="AH1044" s="2"/>
    </row>
    <row r="1045" spans="1:34" ht="24" customHeight="1">
      <c r="A1045" s="2"/>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c r="AH1045" s="2"/>
    </row>
    <row r="1046" spans="1:34" ht="24" customHeight="1">
      <c r="A1046" s="2"/>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c r="AH1046" s="2"/>
    </row>
    <row r="1047" spans="1:34" ht="24" customHeight="1">
      <c r="A1047" s="2"/>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row>
    <row r="1048" spans="1:34" ht="24" customHeight="1">
      <c r="A1048" s="2"/>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row>
    <row r="1049" spans="1:34" ht="24" customHeight="1">
      <c r="A1049" s="2"/>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row>
    <row r="1050" spans="1:34" ht="24" customHeight="1">
      <c r="A1050" s="2"/>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row>
    <row r="1051" spans="1:34" ht="24" customHeight="1">
      <c r="A1051" s="2"/>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c r="AH1051" s="2"/>
    </row>
    <row r="1052" spans="1:34" ht="24" customHeight="1">
      <c r="A1052" s="2"/>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c r="AH1052" s="2"/>
    </row>
    <row r="1053" spans="1:34" ht="24" customHeight="1">
      <c r="A1053" s="2"/>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c r="AH1053" s="2"/>
    </row>
    <row r="1054" spans="1:34" ht="24" customHeight="1">
      <c r="A1054" s="2"/>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c r="AH1054" s="2"/>
    </row>
    <row r="1055" spans="1:34" ht="24" customHeight="1">
      <c r="A1055" s="2"/>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c r="AH1055" s="2"/>
    </row>
    <row r="1056" spans="1:34" ht="24" customHeight="1">
      <c r="A1056" s="2"/>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c r="AH1056" s="2"/>
    </row>
    <row r="1057" spans="1:34" ht="24" customHeight="1">
      <c r="A1057" s="2"/>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c r="AH1057" s="2"/>
    </row>
    <row r="1058" spans="1:34" ht="24" customHeight="1">
      <c r="A1058" s="2"/>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c r="AG1058" s="2"/>
      <c r="AH1058" s="2"/>
    </row>
    <row r="1059" spans="1:34" ht="24" customHeight="1">
      <c r="A1059" s="2"/>
      <c r="B1059" s="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c r="AG1059" s="2"/>
      <c r="AH1059" s="2"/>
    </row>
    <row r="1060" spans="1:34" ht="24" customHeight="1">
      <c r="A1060" s="2"/>
      <c r="B1060" s="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c r="AG1060" s="2"/>
      <c r="AH1060" s="2"/>
    </row>
    <row r="1061" spans="1:34" ht="24" customHeight="1">
      <c r="A1061" s="2"/>
      <c r="B1061" s="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c r="AG1061" s="2"/>
      <c r="AH1061" s="2"/>
    </row>
    <row r="1062" spans="1:34" ht="24" customHeight="1">
      <c r="A1062" s="2"/>
      <c r="B1062" s="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c r="AG1062" s="2"/>
      <c r="AH1062" s="2"/>
    </row>
    <row r="1063" spans="1:34" ht="24" customHeight="1">
      <c r="A1063" s="2"/>
      <c r="B1063" s="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c r="AG1063" s="2"/>
      <c r="AH1063" s="2"/>
    </row>
    <row r="1064" spans="1:34" ht="24" customHeight="1">
      <c r="A1064" s="2"/>
      <c r="B1064" s="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c r="AG1064" s="2"/>
      <c r="AH1064" s="2"/>
    </row>
    <row r="1065" spans="1:34" ht="24" customHeight="1">
      <c r="A1065" s="2"/>
      <c r="B1065" s="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c r="AG1065" s="2"/>
      <c r="AH1065" s="2"/>
    </row>
    <row r="1066" spans="1:34" ht="24" customHeight="1">
      <c r="A1066" s="2"/>
      <c r="B1066" s="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c r="AG1066" s="2"/>
      <c r="AH1066" s="2"/>
    </row>
    <row r="1067" spans="1:34" ht="24" customHeight="1">
      <c r="A1067" s="2"/>
      <c r="B1067" s="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c r="AG1067" s="2"/>
      <c r="AH1067" s="2"/>
    </row>
    <row r="1068" spans="1:34" ht="24" customHeight="1">
      <c r="A1068" s="2"/>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c r="AG1068" s="2"/>
      <c r="AH1068" s="2"/>
    </row>
    <row r="1069" spans="1:34" ht="24" customHeight="1">
      <c r="A1069" s="2"/>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c r="AG1069" s="2"/>
      <c r="AH1069" s="2"/>
    </row>
    <row r="1070" spans="1:34" ht="24" customHeight="1">
      <c r="A1070" s="2"/>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c r="AG1070" s="2"/>
      <c r="AH1070" s="2"/>
    </row>
    <row r="1071" spans="1:34" ht="24" customHeight="1">
      <c r="A1071" s="2"/>
      <c r="B1071" s="2"/>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c r="AG1071" s="2"/>
      <c r="AH1071" s="2"/>
    </row>
    <row r="1072" spans="1:34" ht="24" customHeight="1">
      <c r="A1072" s="2"/>
      <c r="B1072" s="2"/>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c r="AG1072" s="2"/>
      <c r="AH1072" s="2"/>
    </row>
    <row r="1073" spans="1:34" ht="24" customHeight="1">
      <c r="A1073" s="2"/>
      <c r="B1073" s="2"/>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c r="AG1073" s="2"/>
      <c r="AH1073" s="2"/>
    </row>
    <row r="1074" spans="1:34" ht="24" customHeight="1">
      <c r="A1074" s="2"/>
      <c r="B1074" s="2"/>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c r="AG1074" s="2"/>
      <c r="AH1074" s="2"/>
    </row>
    <row r="1075" spans="1:34" ht="24" customHeight="1">
      <c r="A1075" s="2"/>
      <c r="B1075" s="2"/>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c r="AG1075" s="2"/>
      <c r="AH1075" s="2"/>
    </row>
    <row r="1076" spans="1:34" ht="24" customHeight="1">
      <c r="A1076" s="2"/>
      <c r="B1076" s="2"/>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c r="AG1076" s="2"/>
      <c r="AH1076" s="2"/>
    </row>
    <row r="1077" spans="1:34" ht="24" customHeight="1">
      <c r="A1077" s="2"/>
      <c r="B1077" s="2"/>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c r="AG1077" s="2"/>
      <c r="AH1077" s="2"/>
    </row>
    <row r="1078" spans="1:34" ht="24" customHeight="1">
      <c r="A1078" s="2"/>
      <c r="B1078" s="2"/>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c r="AG1078" s="2"/>
      <c r="AH1078" s="2"/>
    </row>
    <row r="1079" spans="1:34" ht="24" customHeight="1">
      <c r="A1079" s="2"/>
      <c r="B1079" s="2"/>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c r="AG1079" s="2"/>
      <c r="AH1079" s="2"/>
    </row>
    <row r="1080" spans="1:34" ht="24" customHeight="1">
      <c r="A1080" s="2"/>
      <c r="B1080" s="2"/>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c r="AG1080" s="2"/>
      <c r="AH1080" s="2"/>
    </row>
    <row r="1081" spans="1:34" ht="24" customHeight="1">
      <c r="A1081" s="2"/>
      <c r="B1081" s="2"/>
      <c r="C1081" s="2"/>
      <c r="D1081" s="2"/>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c r="AG1081" s="2"/>
      <c r="AH1081" s="2"/>
    </row>
    <row r="1082" spans="1:34" ht="24" customHeight="1">
      <c r="A1082" s="2"/>
      <c r="B1082" s="2"/>
      <c r="C1082" s="2"/>
      <c r="D1082" s="2"/>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c r="AG1082" s="2"/>
      <c r="AH1082" s="2"/>
    </row>
    <row r="1083" spans="1:34" ht="24" customHeight="1">
      <c r="A1083" s="2"/>
      <c r="B1083" s="2"/>
      <c r="C1083" s="2"/>
      <c r="D1083" s="2"/>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c r="AG1083" s="2"/>
      <c r="AH1083" s="2"/>
    </row>
    <row r="1084" spans="1:34" ht="24" customHeight="1">
      <c r="A1084" s="2"/>
      <c r="B1084" s="2"/>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c r="AG1084" s="2"/>
      <c r="AH1084" s="2"/>
    </row>
    <row r="1085" spans="1:34" ht="24" customHeight="1">
      <c r="A1085" s="2"/>
      <c r="B1085" s="2"/>
      <c r="C1085" s="2"/>
      <c r="D1085" s="2"/>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c r="AG1085" s="2"/>
      <c r="AH1085" s="2"/>
    </row>
    <row r="1086" spans="1:34" ht="24" customHeight="1">
      <c r="A1086" s="2"/>
      <c r="B1086" s="2"/>
      <c r="C1086" s="2"/>
      <c r="D1086" s="2"/>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c r="AG1086" s="2"/>
      <c r="AH1086" s="2"/>
    </row>
    <row r="1087" spans="1:34" ht="24" customHeight="1">
      <c r="A1087" s="2"/>
      <c r="B1087" s="2"/>
      <c r="C1087" s="2"/>
      <c r="D1087" s="2"/>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c r="AG1087" s="2"/>
      <c r="AH1087" s="2"/>
    </row>
    <row r="1088" spans="1:34" ht="24" customHeight="1">
      <c r="A1088" s="2"/>
      <c r="B1088" s="2"/>
      <c r="C1088" s="2"/>
      <c r="D1088" s="2"/>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c r="AG1088" s="2"/>
      <c r="AH1088" s="2"/>
    </row>
    <row r="1089" spans="1:34" ht="24" customHeight="1">
      <c r="A1089" s="2"/>
      <c r="B1089" s="2"/>
      <c r="C1089" s="2"/>
      <c r="D1089" s="2"/>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c r="AG1089" s="2"/>
      <c r="AH1089" s="2"/>
    </row>
    <row r="1090" spans="1:34" ht="24" customHeight="1">
      <c r="A1090" s="2"/>
      <c r="B1090" s="2"/>
      <c r="C1090" s="2"/>
      <c r="D1090" s="2"/>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c r="AG1090" s="2"/>
      <c r="AH1090" s="2"/>
    </row>
    <row r="1091" spans="1:34" ht="24" customHeight="1">
      <c r="A1091" s="2"/>
      <c r="B1091" s="2"/>
      <c r="C1091" s="2"/>
      <c r="D1091" s="2"/>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c r="AG1091" s="2"/>
      <c r="AH1091" s="2"/>
    </row>
    <row r="1092" spans="1:34" ht="24" customHeight="1">
      <c r="A1092" s="2"/>
      <c r="B1092" s="2"/>
      <c r="C1092" s="2"/>
      <c r="D1092" s="2"/>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c r="AH1092" s="2"/>
    </row>
    <row r="1093" spans="1:34" ht="24" customHeight="1">
      <c r="A1093" s="2"/>
      <c r="B1093" s="2"/>
      <c r="C1093" s="2"/>
      <c r="D1093" s="2"/>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c r="AG1093" s="2"/>
      <c r="AH1093" s="2"/>
    </row>
    <row r="1094" spans="1:34" ht="24" customHeight="1">
      <c r="A1094" s="2"/>
      <c r="B1094" s="2"/>
      <c r="C1094" s="2"/>
      <c r="D1094" s="2"/>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c r="AG1094" s="2"/>
      <c r="AH1094" s="2"/>
    </row>
    <row r="1095" spans="1:34" ht="24" customHeight="1">
      <c r="A1095" s="2"/>
      <c r="B1095" s="2"/>
      <c r="C1095" s="2"/>
      <c r="D1095" s="2"/>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c r="AG1095" s="2"/>
      <c r="AH1095" s="2"/>
    </row>
    <row r="1096" spans="1:34" ht="24" customHeight="1">
      <c r="A1096" s="2"/>
      <c r="B1096" s="2"/>
      <c r="C1096" s="2"/>
      <c r="D1096" s="2"/>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c r="AG1096" s="2"/>
      <c r="AH1096" s="2"/>
    </row>
    <row r="1097" spans="1:34" ht="24" customHeight="1">
      <c r="A1097" s="2"/>
      <c r="B1097" s="2"/>
      <c r="C1097" s="2"/>
      <c r="D1097" s="2"/>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c r="AG1097" s="2"/>
      <c r="AH1097" s="2"/>
    </row>
    <row r="1098" spans="1:34" ht="24" customHeight="1">
      <c r="A1098" s="2"/>
      <c r="B1098" s="2"/>
      <c r="C1098" s="2"/>
      <c r="D1098" s="2"/>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c r="AG1098" s="2"/>
      <c r="AH1098" s="2"/>
    </row>
    <row r="1099" spans="1:34" ht="24" customHeight="1">
      <c r="A1099" s="2"/>
      <c r="B1099" s="2"/>
      <c r="C1099" s="2"/>
      <c r="D1099" s="2"/>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row>
    <row r="1100" spans="1:34" ht="24" customHeight="1">
      <c r="A1100" s="2"/>
      <c r="B1100" s="2"/>
      <c r="C1100" s="2"/>
      <c r="D1100" s="2"/>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c r="AG1100" s="2"/>
      <c r="AH1100" s="2"/>
    </row>
    <row r="1101" spans="1:34" ht="24" customHeight="1">
      <c r="A1101" s="2"/>
      <c r="B1101" s="2"/>
      <c r="C1101" s="2"/>
      <c r="D1101" s="2"/>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c r="AG1101" s="2"/>
      <c r="AH1101" s="2"/>
    </row>
    <row r="1102" spans="1:34" ht="24" customHeight="1">
      <c r="A1102" s="2"/>
      <c r="B1102" s="2"/>
      <c r="C1102" s="2"/>
      <c r="D1102" s="2"/>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c r="AG1102" s="2"/>
      <c r="AH1102" s="2"/>
    </row>
    <row r="1103" spans="1:34" ht="24" customHeight="1">
      <c r="A1103" s="2"/>
      <c r="B1103" s="2"/>
      <c r="C1103" s="2"/>
      <c r="D1103" s="2"/>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c r="AG1103" s="2"/>
      <c r="AH1103" s="2"/>
    </row>
    <row r="1104" spans="1:34" ht="24" customHeight="1">
      <c r="A1104" s="2"/>
      <c r="B1104" s="2"/>
      <c r="C1104" s="2"/>
      <c r="D1104" s="2"/>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c r="AG1104" s="2"/>
      <c r="AH1104" s="2"/>
    </row>
    <row r="1105" spans="1:34" ht="24" customHeight="1">
      <c r="A1105" s="2"/>
      <c r="B1105" s="2"/>
      <c r="C1105" s="2"/>
      <c r="D1105" s="2"/>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c r="AG1105" s="2"/>
      <c r="AH1105" s="2"/>
    </row>
    <row r="1106" spans="1:34" ht="24" customHeight="1">
      <c r="A1106" s="2"/>
      <c r="B1106" s="2"/>
      <c r="C1106" s="2"/>
      <c r="D1106" s="2"/>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c r="AG1106" s="2"/>
      <c r="AH1106" s="2"/>
    </row>
    <row r="1107" spans="1:34" ht="24" customHeight="1">
      <c r="A1107" s="2"/>
      <c r="B1107" s="2"/>
      <c r="C1107" s="2"/>
      <c r="D1107" s="2"/>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s="2"/>
      <c r="AG1107" s="2"/>
      <c r="AH1107" s="2"/>
    </row>
    <row r="1108" spans="1:34" ht="24" customHeight="1">
      <c r="A1108" s="2"/>
      <c r="B1108" s="2"/>
      <c r="C1108" s="2"/>
      <c r="D1108" s="2"/>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c r="AG1108" s="2"/>
      <c r="AH1108" s="2"/>
    </row>
    <row r="1109" spans="1:34" ht="24" customHeight="1">
      <c r="A1109" s="2"/>
      <c r="B1109" s="2"/>
      <c r="C1109" s="2"/>
      <c r="D1109" s="2"/>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c r="AG1109" s="2"/>
      <c r="AH1109" s="2"/>
    </row>
    <row r="1110" spans="1:34" ht="24" customHeight="1">
      <c r="A1110" s="2"/>
      <c r="B1110" s="2"/>
      <c r="C1110" s="2"/>
      <c r="D1110" s="2"/>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s="2"/>
      <c r="AG1110" s="2"/>
      <c r="AH1110" s="2"/>
    </row>
    <row r="1111" spans="1:34" ht="24" customHeight="1">
      <c r="A1111" s="2"/>
      <c r="B1111" s="2"/>
      <c r="C1111" s="2"/>
      <c r="D1111" s="2"/>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s="2"/>
      <c r="AG1111" s="2"/>
      <c r="AH1111" s="2"/>
    </row>
    <row r="1112" spans="1:34" ht="24" customHeight="1">
      <c r="A1112" s="2"/>
      <c r="B1112" s="2"/>
      <c r="C1112" s="2"/>
      <c r="D1112" s="2"/>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s="2"/>
      <c r="AG1112" s="2"/>
      <c r="AH1112" s="2"/>
    </row>
    <row r="1113" spans="1:34" ht="24" customHeight="1">
      <c r="A1113" s="2"/>
      <c r="B1113" s="2"/>
      <c r="C1113" s="2"/>
      <c r="D1113" s="2"/>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s="2"/>
      <c r="AG1113" s="2"/>
      <c r="AH1113" s="2"/>
    </row>
  </sheetData>
  <sheetProtection selectLockedCells="1" selectUnlockedCells="1"/>
  <mergeCells count="42">
    <mergeCell ref="V2:W2"/>
    <mergeCell ref="A3:U3"/>
    <mergeCell ref="C4:N4"/>
    <mergeCell ref="T5:W5"/>
    <mergeCell ref="AT5:AW5"/>
    <mergeCell ref="A6:A9"/>
    <mergeCell ref="B6:B9"/>
    <mergeCell ref="C6:C9"/>
    <mergeCell ref="D6:AC6"/>
    <mergeCell ref="AD6:AD9"/>
    <mergeCell ref="AE6:AE8"/>
    <mergeCell ref="AF6:AK6"/>
    <mergeCell ref="AL6:AQ6"/>
    <mergeCell ref="AR6:AT6"/>
    <mergeCell ref="AU6:AW6"/>
    <mergeCell ref="AX6:AX9"/>
    <mergeCell ref="D7:W7"/>
    <mergeCell ref="X7:AC7"/>
    <mergeCell ref="AF7:AG8"/>
    <mergeCell ref="AH7:AH9"/>
    <mergeCell ref="AI7:AI9"/>
    <mergeCell ref="AJ7:AK8"/>
    <mergeCell ref="AL7:AM8"/>
    <mergeCell ref="AN7:AN9"/>
    <mergeCell ref="AO7:AO9"/>
    <mergeCell ref="AP7:AQ8"/>
    <mergeCell ref="AR7:AR9"/>
    <mergeCell ref="AS7:AS9"/>
    <mergeCell ref="AT7:AT9"/>
    <mergeCell ref="AU7:AU9"/>
    <mergeCell ref="AV7:AV9"/>
    <mergeCell ref="AW7:AW9"/>
    <mergeCell ref="D8:F8"/>
    <mergeCell ref="G8:J8"/>
    <mergeCell ref="K8:M8"/>
    <mergeCell ref="N8:Q8"/>
    <mergeCell ref="R8:T8"/>
    <mergeCell ref="U8:W8"/>
    <mergeCell ref="X8:Z8"/>
    <mergeCell ref="AA8:AC8"/>
    <mergeCell ref="I987:L987"/>
    <mergeCell ref="A988:E988"/>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AF414:AW484 AF486:AW521 AF522:AH528 AI525:AW528 AF529:AW575 AX535 AF577:AW579 AF582:AW582 AF583:AH585 AI584:AW585 AF587:AW600 AF602:AW615 AF619:AW621 AF625:AH629 AI627:AW629 AF630:AW631 AF632:AH637 AI633:AW633 AI637:AW637 AF641:AH643 AI643:AW643 AF644:AW644 AF645:AH648 AI646:AW648 AF649:AW696 AF699:AH700 AI700:AW700 AF704:AH709 AI706:AW709 AF710:AW796 AF797:AH799 AI798:AW799 AF800:AW853 AF855:AW858 AF860:AW860 AF861:AH863 AI862:AW863 AF865:AW875 AF877:AW877 AF879:AW889 AF890:AH891 AI891:AW891 AF892:AW892 AF893:AH894 AI894:AW894 AF899:AH900 AI900:AW900 AF904:AH908 AI906:AW908 AF909:AW910 AF911:AK912 AL912:AW912 AF913:AH916 AI916:AW916 AF920:AH927 AI922:AW922 AI925:AW927 AF928:AW976 AF978:AH980 AI980:AW980 AF984:AH985 AI985:AW985">
      <formula1>-100000000000</formula1>
    </dataValidation>
  </dataValidations>
  <printOptions/>
  <pageMargins left="0.19652777777777777" right="0" top="0.19652777777777777" bottom="0.15763888888888888" header="0.5118055555555555" footer="0.5118055555555555"/>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2018-06-02T08:20:00Z</dcterms:modified>
  <cp:category/>
  <cp:version/>
  <cp:contentType/>
  <cp:contentStatus/>
  <cp:revision>65</cp:revision>
</cp:coreProperties>
</file>