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<sst xmlns="http://schemas.openxmlformats.org/spreadsheetml/2006/main" count="36" uniqueCount="35">
  <si>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Основные показатели исполнения бюджета Кадыйского муниципального района Костромской области по состоянию на 1 января  2021 года</t>
  </si>
  <si>
    <t>Наименование показателя</t>
  </si>
  <si>
    <t>Исполнено за отчетный период  2019 год</t>
  </si>
  <si>
    <t>2020 год</t>
  </si>
  <si>
    <t>Отклонение 2020г. К 2019 г.</t>
  </si>
  <si>
    <t>План</t>
  </si>
  <si>
    <t>Исполнено</t>
  </si>
  <si>
    <t>% исполнения плана</t>
  </si>
  <si>
    <t>отклонение</t>
  </si>
  <si>
    <t>.+/-</t>
  </si>
  <si>
    <t>%</t>
  </si>
  <si>
    <t>ДОХОДЫ, всего</t>
  </si>
  <si>
    <t>в т.ч.</t>
  </si>
  <si>
    <t>Налоговые и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</si>
  <si>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</si>
  <si>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</si>
  <si>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</si>
  <si>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</si>
  <si>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негосударственных организаций</t>
  </si>
  <si>
    <t>Прочие безвозмездные поступления</t>
  </si>
  <si>
    <t>Возврат остатков субсидий, субвенций и иных межбюджетных трансфертов прошлых лет</t>
  </si>
  <si>
    <t>РАСХОДЫ, всего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</si>
  <si>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</si>
  <si>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</si>
  <si>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</si>
  <si>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</si>
  <si>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</si>
  <si>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</si>
  <si>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</si>
  <si>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</si>
  <si>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</si>
  <si>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</si>
  <si>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</si>
  <si>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</si>
  <si>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ДЕФИЦИТ,    ПРОФИЦИТ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</si>
</sst>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?/?"/>
    <numFmt numFmtId="166" formatCode="#,##0.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tabSelected="1" workbookViewId="0" topLeftCell="A10">
      <selection activeCell="K16" sqref="K16"/>
    </sheetView>
  </sheetViews>
  <sheetFormatPr defaultColWidth="9.140625" defaultRowHeight="15"/>
  <cols>
    <col min="1" max="1" width="19.00390625" style="0" customWidth="1"/>
    <col min="2" max="2" width="12.57421875" style="0" customWidth="1"/>
    <col min="3" max="3" width="10.00390625" style="0" customWidth="1"/>
    <col min="4" max="4" width="11.140625" style="0" customWidth="1"/>
    <col min="5" max="5" width="12.421875" style="0" customWidth="1"/>
    <col min="6" max="6" width="10.7109375" style="0" customWidth="1"/>
    <col min="7" max="7" width="9.421875" style="0" customWidth="1"/>
  </cols>
  <sheetData>
    <row r="2" spans="1:8" ht="36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35.25" customHeight="1">
      <c r="A3" s="2" t="s">
        <v>1</v>
      </c>
      <c r="B3" s="2" t="s">
        <v>2</v>
      </c>
      <c r="C3" s="3" t="s">
        <v>3</v>
      </c>
      <c r="D3" s="3"/>
      <c r="E3" s="3"/>
      <c r="F3" s="3"/>
      <c r="G3" s="3" t="s">
        <v>4</v>
      </c>
      <c r="H3" s="3"/>
    </row>
    <row r="4" spans="1:8" ht="12.75">
      <c r="A4" s="2"/>
      <c r="B4" s="2"/>
      <c r="C4" s="4" t="s">
        <v>5</v>
      </c>
      <c r="D4" s="3" t="s">
        <v>6</v>
      </c>
      <c r="E4" s="3" t="s">
        <v>7</v>
      </c>
      <c r="F4" s="3" t="s">
        <v>8</v>
      </c>
      <c r="G4" s="5" t="s">
        <v>9</v>
      </c>
      <c r="H4" s="3" t="s">
        <v>10</v>
      </c>
    </row>
    <row r="5" spans="1:8" ht="12.75">
      <c r="A5" s="6" t="s">
        <v>11</v>
      </c>
      <c r="B5" s="7">
        <f>SUM(B7:B14)</f>
        <v>251052.80000000002</v>
      </c>
      <c r="C5" s="7">
        <f>SUM(C7:C14)</f>
        <v>224725.5</v>
      </c>
      <c r="D5" s="7">
        <f>SUM(D7:D14)</f>
        <v>215859.6</v>
      </c>
      <c r="E5" s="7">
        <f>D5/C5*100</f>
        <v>96.05478683994474</v>
      </c>
      <c r="F5" s="7">
        <f>D5-C5</f>
        <v>-8865.899999999994</v>
      </c>
      <c r="G5" s="7">
        <f>D5-B5</f>
        <v>-35193.20000000001</v>
      </c>
      <c r="H5" s="7">
        <f>D5/B5*100-100</f>
        <v>-14.018246360924877</v>
      </c>
    </row>
    <row r="6" spans="1:8" ht="12.75">
      <c r="A6" s="8" t="s">
        <v>12</v>
      </c>
      <c r="B6" s="9"/>
      <c r="C6" s="9"/>
      <c r="D6" s="9"/>
      <c r="E6" s="9"/>
      <c r="F6" s="9"/>
      <c r="G6" s="9"/>
      <c r="H6" s="7"/>
    </row>
    <row r="7" spans="1:8" ht="12.75">
      <c r="A7" s="10" t="s">
        <v>13</v>
      </c>
      <c r="B7" s="9">
        <v>30177.9</v>
      </c>
      <c r="C7" s="9">
        <v>28790.6</v>
      </c>
      <c r="D7" s="9">
        <v>28823.4</v>
      </c>
      <c r="E7" s="9">
        <f>D7/C7*100</f>
        <v>100.11392607309331</v>
      </c>
      <c r="F7" s="9">
        <f>D7-C7</f>
        <v>32.80000000000291</v>
      </c>
      <c r="G7" s="9">
        <f>D7-B7</f>
        <v>-1354.5</v>
      </c>
      <c r="H7" s="7">
        <f>D7/B7*100-100</f>
        <v>-4.488383883570421</v>
      </c>
    </row>
    <row r="8" spans="1:8" ht="12.75">
      <c r="A8" s="8" t="s">
        <v>14</v>
      </c>
      <c r="B8" s="9">
        <v>83844.1</v>
      </c>
      <c r="C8" s="9">
        <v>109091.7</v>
      </c>
      <c r="D8" s="9">
        <v>109091.7</v>
      </c>
      <c r="E8" s="9">
        <f>D8/C8*100</f>
        <v>100</v>
      </c>
      <c r="F8" s="9">
        <f>D8-C8</f>
        <v>0</v>
      </c>
      <c r="G8" s="9">
        <f>D8-B8</f>
        <v>25247.59999999999</v>
      </c>
      <c r="H8" s="7">
        <f>D8/B8*100-100</f>
        <v>30.112554133206714</v>
      </c>
    </row>
    <row r="9" spans="1:8" ht="12.75">
      <c r="A9" s="8" t="s">
        <v>15</v>
      </c>
      <c r="B9" s="9">
        <v>79497.3</v>
      </c>
      <c r="C9" s="9">
        <v>21719.5</v>
      </c>
      <c r="D9" s="9">
        <v>15267</v>
      </c>
      <c r="E9" s="9">
        <f>D9/C9*100</f>
        <v>70.2916733810631</v>
      </c>
      <c r="F9" s="9">
        <f>D9-C9</f>
        <v>-6452.5</v>
      </c>
      <c r="G9" s="9">
        <f>D9-B9</f>
        <v>-64230.3</v>
      </c>
      <c r="H9" s="7">
        <f>D9/B9*100-100</f>
        <v>-80.79557418931209</v>
      </c>
    </row>
    <row r="10" spans="1:8" ht="12.75">
      <c r="A10" s="8" t="s">
        <v>16</v>
      </c>
      <c r="B10" s="9">
        <v>54180.9</v>
      </c>
      <c r="C10" s="9">
        <v>58920.1</v>
      </c>
      <c r="D10" s="9">
        <v>57791.3</v>
      </c>
      <c r="E10" s="9">
        <f>D10/C10*100</f>
        <v>98.08418519316838</v>
      </c>
      <c r="F10" s="9">
        <f>D10-C10</f>
        <v>-1128.7999999999956</v>
      </c>
      <c r="G10" s="9">
        <f>D10-B10</f>
        <v>3610.4000000000015</v>
      </c>
      <c r="H10" s="7">
        <f>D10/B10*100-100</f>
        <v>6.663602856357144</v>
      </c>
    </row>
    <row r="11" spans="1:8" ht="12.75">
      <c r="A11" s="10" t="s">
        <v>17</v>
      </c>
      <c r="B11" s="9">
        <v>345.9</v>
      </c>
      <c r="C11" s="9">
        <v>3286.4</v>
      </c>
      <c r="D11" s="9">
        <v>3167.6</v>
      </c>
      <c r="E11" s="9">
        <f>D11/C11*100</f>
        <v>96.38510223953261</v>
      </c>
      <c r="F11" s="9">
        <f>D11-C11</f>
        <v>-118.80000000000018</v>
      </c>
      <c r="G11" s="9">
        <f>D11-B11</f>
        <v>2821.7</v>
      </c>
      <c r="H11" s="7">
        <f>D11/B11*100-100</f>
        <v>815.7559988435966</v>
      </c>
    </row>
    <row r="12" spans="1:8" ht="12.75">
      <c r="A12" s="10" t="s">
        <v>18</v>
      </c>
      <c r="B12" s="9">
        <v>0</v>
      </c>
      <c r="C12" s="9">
        <v>0</v>
      </c>
      <c r="D12" s="9">
        <v>0</v>
      </c>
      <c r="E12" s="9" t="e">
        <f aca="true" t="shared" si="0" ref="E12:E28">D12/C12*100</f>
        <v>#DIV/0!</v>
      </c>
      <c r="F12" s="9">
        <f aca="true" t="shared" si="1" ref="F12:F28">D12-C12</f>
        <v>0</v>
      </c>
      <c r="G12" s="9">
        <f aca="true" t="shared" si="2" ref="G12:G28">D12-B12</f>
        <v>0</v>
      </c>
      <c r="H12" s="7" t="e">
        <f aca="true" t="shared" si="3" ref="H12:H28">D12/B12*100-100</f>
        <v>#DIV/0!</v>
      </c>
    </row>
    <row r="13" spans="1:8" ht="12.75">
      <c r="A13" s="10" t="s">
        <v>19</v>
      </c>
      <c r="B13" s="9">
        <v>3006.7</v>
      </c>
      <c r="C13" s="9">
        <v>2917.2</v>
      </c>
      <c r="D13" s="9">
        <v>1718.6</v>
      </c>
      <c r="E13" s="9">
        <f>D13/C13*100</f>
        <v>58.9126559714795</v>
      </c>
      <c r="F13" s="9">
        <f>D13-C13</f>
        <v>-1198.6</v>
      </c>
      <c r="G13" s="9">
        <f>D13-B13</f>
        <v>-1288.1</v>
      </c>
      <c r="H13" s="7">
        <f>D13/B13*100-100</f>
        <v>-42.84098845910799</v>
      </c>
    </row>
    <row r="14" spans="1:8" ht="12.75">
      <c r="A14" s="10" t="s">
        <v>20</v>
      </c>
      <c r="B14" s="9">
        <v>0</v>
      </c>
      <c r="C14" s="9">
        <v>0</v>
      </c>
      <c r="D14" s="9">
        <v>0</v>
      </c>
      <c r="E14" s="9" t="e">
        <f>D14/C14*100</f>
        <v>#DIV/0!</v>
      </c>
      <c r="F14" s="9">
        <f>D14-C14</f>
        <v>0</v>
      </c>
      <c r="G14" s="9">
        <f>D14-B14</f>
        <v>0</v>
      </c>
      <c r="H14" s="7" t="e">
        <f>D14/B14*100-100</f>
        <v>#DIV/0!</v>
      </c>
    </row>
    <row r="15" spans="1:8" ht="12.75">
      <c r="A15" s="6" t="s">
        <v>21</v>
      </c>
      <c r="B15" s="7">
        <f>SUM(B17:B28)</f>
        <v>254525.99999999994</v>
      </c>
      <c r="C15" s="7">
        <f>SUM(C17:C28)</f>
        <v>226165</v>
      </c>
      <c r="D15" s="7">
        <f>SUM(D17:D28)</f>
        <v>216515.69999999998</v>
      </c>
      <c r="E15" s="7">
        <f>D15/C15*100</f>
        <v>95.73351314305927</v>
      </c>
      <c r="F15" s="7">
        <f>D15-C15</f>
        <v>-9649.300000000017</v>
      </c>
      <c r="G15" s="7">
        <f>D15-B15</f>
        <v>-38010.29999999996</v>
      </c>
      <c r="H15" s="7">
        <f>D15/B15*100-100</f>
        <v>-14.933759223026328</v>
      </c>
    </row>
    <row r="16" spans="1:8" ht="12.75">
      <c r="A16" s="8" t="s">
        <v>12</v>
      </c>
      <c r="B16" s="9"/>
      <c r="C16" s="9"/>
      <c r="D16" s="9"/>
      <c r="E16" s="9"/>
      <c r="F16" s="9"/>
      <c r="G16" s="9"/>
      <c r="H16" s="7"/>
    </row>
    <row r="17" spans="1:8" ht="12.75">
      <c r="A17" s="10" t="s">
        <v>22</v>
      </c>
      <c r="B17" s="9">
        <v>23423.8</v>
      </c>
      <c r="C17" s="9">
        <v>26848</v>
      </c>
      <c r="D17" s="9">
        <v>25905.4</v>
      </c>
      <c r="E17" s="9">
        <f t="shared" si="0"/>
        <v>96.48912395709178</v>
      </c>
      <c r="F17" s="9">
        <f t="shared" si="1"/>
        <v>-942.5999999999985</v>
      </c>
      <c r="G17" s="9">
        <f t="shared" si="2"/>
        <v>2481.600000000002</v>
      </c>
      <c r="H17" s="7">
        <f t="shared" si="3"/>
        <v>10.594352752328831</v>
      </c>
    </row>
    <row r="18" spans="1:8" ht="12.75">
      <c r="A18" s="10" t="s">
        <v>23</v>
      </c>
      <c r="B18" s="9">
        <v>0</v>
      </c>
      <c r="C18" s="9">
        <v>17.5</v>
      </c>
      <c r="D18" s="9">
        <v>17.5</v>
      </c>
      <c r="E18" s="9">
        <f t="shared" si="0"/>
        <v>100</v>
      </c>
      <c r="F18" s="9">
        <f t="shared" si="1"/>
        <v>0</v>
      </c>
      <c r="G18" s="9">
        <f t="shared" si="2"/>
        <v>17.5</v>
      </c>
      <c r="H18" s="7" t="e">
        <f t="shared" si="3"/>
        <v>#DIV/0!</v>
      </c>
    </row>
    <row r="19" spans="1:8" ht="12.75">
      <c r="A19" s="10" t="s">
        <v>24</v>
      </c>
      <c r="B19" s="9">
        <v>70541.3</v>
      </c>
      <c r="C19" s="9">
        <v>15569.2</v>
      </c>
      <c r="D19" s="9">
        <v>15163.6</v>
      </c>
      <c r="E19" s="9">
        <f t="shared" si="0"/>
        <v>97.39485651157413</v>
      </c>
      <c r="F19" s="9">
        <f t="shared" si="1"/>
        <v>-405.60000000000036</v>
      </c>
      <c r="G19" s="9">
        <f t="shared" si="2"/>
        <v>-55377.700000000004</v>
      </c>
      <c r="H19" s="7">
        <f t="shared" si="3"/>
        <v>-78.50394024493453</v>
      </c>
    </row>
    <row r="20" spans="1:8" ht="12.75">
      <c r="A20" s="10" t="s">
        <v>25</v>
      </c>
      <c r="B20" s="9">
        <v>1279.7</v>
      </c>
      <c r="C20" s="9">
        <v>8677.4</v>
      </c>
      <c r="D20" s="9">
        <v>2385.6</v>
      </c>
      <c r="E20" s="9">
        <f t="shared" si="0"/>
        <v>27.492105930347797</v>
      </c>
      <c r="F20" s="9">
        <f t="shared" si="1"/>
        <v>-6291.799999999999</v>
      </c>
      <c r="G20" s="9">
        <f t="shared" si="2"/>
        <v>1105.8999999999999</v>
      </c>
      <c r="H20" s="7">
        <f t="shared" si="3"/>
        <v>86.41869188090959</v>
      </c>
    </row>
    <row r="21" spans="1:8" ht="27" customHeight="1">
      <c r="A21" s="10" t="s">
        <v>26</v>
      </c>
      <c r="B21" s="9">
        <v>35.7</v>
      </c>
      <c r="C21" s="9">
        <v>145.1</v>
      </c>
      <c r="D21" s="9">
        <v>145.1</v>
      </c>
      <c r="E21" s="9">
        <f t="shared" si="0"/>
        <v>100</v>
      </c>
      <c r="F21" s="9">
        <f t="shared" si="1"/>
        <v>0</v>
      </c>
      <c r="G21" s="9">
        <f t="shared" si="2"/>
        <v>109.39999999999999</v>
      </c>
      <c r="H21" s="7">
        <f t="shared" si="3"/>
        <v>306.4425770308123</v>
      </c>
    </row>
    <row r="22" spans="1:8" ht="12.75">
      <c r="A22" s="10" t="s">
        <v>27</v>
      </c>
      <c r="B22" s="9">
        <v>127214.9</v>
      </c>
      <c r="C22" s="9">
        <v>131134.9</v>
      </c>
      <c r="D22" s="9">
        <v>129282.9</v>
      </c>
      <c r="E22" s="9">
        <f t="shared" si="0"/>
        <v>98.58771387327096</v>
      </c>
      <c r="F22" s="9">
        <f t="shared" si="1"/>
        <v>-1852</v>
      </c>
      <c r="G22" s="9">
        <f t="shared" si="2"/>
        <v>2068</v>
      </c>
      <c r="H22" s="7">
        <f t="shared" si="3"/>
        <v>1.6255957438947775</v>
      </c>
    </row>
    <row r="23" spans="1:8" ht="12.75">
      <c r="A23" s="10" t="s">
        <v>28</v>
      </c>
      <c r="B23" s="9">
        <v>18006.3</v>
      </c>
      <c r="C23" s="9">
        <v>21805</v>
      </c>
      <c r="D23" s="9">
        <v>21660.6</v>
      </c>
      <c r="E23" s="9">
        <f t="shared" si="0"/>
        <v>99.33776656730106</v>
      </c>
      <c r="F23" s="9">
        <f t="shared" si="1"/>
        <v>-144.40000000000146</v>
      </c>
      <c r="G23" s="9">
        <f t="shared" si="2"/>
        <v>3654.2999999999993</v>
      </c>
      <c r="H23" s="7">
        <f t="shared" si="3"/>
        <v>20.294563569417363</v>
      </c>
    </row>
    <row r="24" spans="1:8" ht="12.75">
      <c r="A24" s="10" t="s">
        <v>29</v>
      </c>
      <c r="B24" s="9">
        <v>0</v>
      </c>
      <c r="C24" s="9">
        <v>0</v>
      </c>
      <c r="D24" s="9">
        <v>0</v>
      </c>
      <c r="E24" s="9" t="e">
        <f t="shared" si="0"/>
        <v>#DIV/0!</v>
      </c>
      <c r="F24" s="9">
        <f t="shared" si="1"/>
        <v>0</v>
      </c>
      <c r="G24" s="9">
        <f t="shared" si="2"/>
        <v>0</v>
      </c>
      <c r="H24" s="7" t="e">
        <f t="shared" si="3"/>
        <v>#DIV/0!</v>
      </c>
    </row>
    <row r="25" spans="1:8" ht="12.75">
      <c r="A25" s="10" t="s">
        <v>30</v>
      </c>
      <c r="B25" s="9">
        <v>1511.6</v>
      </c>
      <c r="C25" s="9">
        <v>1359.7</v>
      </c>
      <c r="D25" s="9">
        <v>1346.8</v>
      </c>
      <c r="E25" s="9">
        <f t="shared" si="0"/>
        <v>99.05126130764138</v>
      </c>
      <c r="F25" s="9">
        <f t="shared" si="1"/>
        <v>-12.900000000000091</v>
      </c>
      <c r="G25" s="9">
        <f t="shared" si="2"/>
        <v>-164.79999999999995</v>
      </c>
      <c r="H25" s="7">
        <f t="shared" si="3"/>
        <v>-10.90235512040222</v>
      </c>
    </row>
    <row r="26" spans="1:8" ht="12.75">
      <c r="A26" s="10" t="s">
        <v>31</v>
      </c>
      <c r="B26" s="9">
        <v>177.8</v>
      </c>
      <c r="C26" s="9">
        <v>173.6</v>
      </c>
      <c r="D26" s="9">
        <v>173.6</v>
      </c>
      <c r="E26" s="9">
        <f t="shared" si="0"/>
        <v>100</v>
      </c>
      <c r="F26" s="9">
        <f t="shared" si="1"/>
        <v>0</v>
      </c>
      <c r="G26" s="9">
        <f t="shared" si="2"/>
        <v>-4.200000000000017</v>
      </c>
      <c r="H26" s="7">
        <f t="shared" si="3"/>
        <v>-2.3622047244094517</v>
      </c>
    </row>
    <row r="27" spans="1:8" ht="12.75">
      <c r="A27" s="10" t="s">
        <v>32</v>
      </c>
      <c r="B27" s="9">
        <v>1124.8</v>
      </c>
      <c r="C27" s="9">
        <v>1115.6</v>
      </c>
      <c r="D27" s="9">
        <v>1115.6</v>
      </c>
      <c r="E27" s="9">
        <f t="shared" si="0"/>
        <v>100</v>
      </c>
      <c r="F27" s="9">
        <f t="shared" si="1"/>
        <v>0</v>
      </c>
      <c r="G27" s="9">
        <f t="shared" si="2"/>
        <v>-9.200000000000045</v>
      </c>
      <c r="H27" s="7">
        <f t="shared" si="3"/>
        <v>-0.8179231863442453</v>
      </c>
    </row>
    <row r="28" spans="1:8" ht="12.75">
      <c r="A28" s="10" t="s">
        <v>33</v>
      </c>
      <c r="B28" s="9">
        <v>11210.1</v>
      </c>
      <c r="C28" s="9">
        <v>19319</v>
      </c>
      <c r="D28" s="9">
        <v>19319</v>
      </c>
      <c r="E28" s="9">
        <f t="shared" si="0"/>
        <v>100</v>
      </c>
      <c r="F28" s="9">
        <f t="shared" si="1"/>
        <v>0</v>
      </c>
      <c r="G28" s="9">
        <f t="shared" si="2"/>
        <v>8108.9</v>
      </c>
      <c r="H28" s="7">
        <f t="shared" si="3"/>
        <v>72.33566159088679</v>
      </c>
    </row>
    <row r="29" spans="1:8" ht="12.75">
      <c r="A29" s="11" t="s">
        <v>34</v>
      </c>
      <c r="B29" s="7">
        <f>B5-B15</f>
        <v>-3473.1999999999243</v>
      </c>
      <c r="C29" s="7">
        <f>C5-C15</f>
        <v>-1439.5</v>
      </c>
      <c r="D29" s="7">
        <f>D5-D15</f>
        <v>-656.0999999999767</v>
      </c>
      <c r="E29" s="7"/>
      <c r="F29" s="7"/>
      <c r="G29" s="7"/>
      <c r="H29" s="9"/>
    </row>
  </sheetData>
  <sheetProtection selectLockedCells="1" selectUnlockedCells="1"/>
  <mergeCells count="5">
    <mergeCell ref="A2:H2"/>
    <mergeCell ref="A3:A4"/>
    <mergeCell ref="B3:B4"/>
    <mergeCell ref="C3:F3"/>
    <mergeCell ref="G3:H3"/>
  </mergeCells>
  <printOptions/>
  <pageMargins left="0.37430555555555556" right="0.2298611111111111" top="0.39791666666666664" bottom="0.39791666666666664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2021-03-24T08:00:17Z</dcterms:modified>
  <cp:category/>
  <cp:version/>
  <cp:contentType/>
  <cp:contentStatus/>
  <cp:revision>2</cp:revision>
</cp:coreProperties>
</file>