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16" windowHeight="8196" activeTab="0"/>
  </bookViews>
  <sheets>
    <sheet name="на 01.01.18г." sheetId="1" r:id="rId1"/>
  </sheets>
  <definedNames>
    <definedName name="__shared_1_0_0">("#ССЫЛ!+#ССЫЛ!)-#ССЫЛ!")</definedName>
    <definedName name="__shared_1_0_1">SUM("#ССЫЛ!)")</definedName>
    <definedName name="__shared_1_0_2">"#ССЫЛ!+#ССЫЛ!"</definedName>
    <definedName name="__shared_2_0_0">("#ССЫЛ!+#ССЫЛ!)-#ССЫЛ!")</definedName>
    <definedName name="__shared_2_0_1">SUM("#ССЫЛ!)")</definedName>
    <definedName name="__shared_2_0_2">"#ССЫЛ!+#ССЫЛ!"</definedName>
    <definedName name="__shared_3_0_0">("#ССЫЛ!+#ССЫЛ!)-#ССЫЛ!")</definedName>
    <definedName name="__shared_3_0_1">SUM("#ССЫЛ!)")</definedName>
    <definedName name="__shared_3_0_2">"#ССЫЛ!+#ССЫЛ!"</definedName>
  </definedNames>
  <calcPr fullCalcOnLoad="1"/>
</workbook>
</file>

<file path=xl/sharedStrings.xml><?xml version="1.0" encoding="utf-8"?>
<sst xmlns="http://schemas.openxmlformats.org/spreadsheetml/2006/main" count="23" uniqueCount="22">
  <si>
    <t>Поступление и расходование дорожного фонда</t>
  </si>
  <si>
    <t>Кадыйского  муниципального района (акцизы)</t>
  </si>
  <si>
    <t>Плановые назначения по акцизам на 2017 год</t>
  </si>
  <si>
    <t>Поступление акцизов на 01.01.2018г.</t>
  </si>
  <si>
    <t>Поступление в дорожный фонд из областного бюджета</t>
  </si>
  <si>
    <t>Поступление в дорожный фонд из  бюджета муниципального района</t>
  </si>
  <si>
    <t>Поступление собственных доходов в д/фонд на 01.01.2018г.</t>
  </si>
  <si>
    <t>Расходование на 01.01.2018г.</t>
  </si>
  <si>
    <t>Остаток средств дорожного фонда</t>
  </si>
  <si>
    <t>Остаток на 01.01.18г. денежных средств на счете, в т.ч. дорожный фонд</t>
  </si>
  <si>
    <t>Городское поселение пос. Кадый</t>
  </si>
  <si>
    <t>Вешкинское с\пос</t>
  </si>
  <si>
    <t>Екатеринкинское с\пос</t>
  </si>
  <si>
    <t>Завражное с\пос</t>
  </si>
  <si>
    <t>Паньковское с\пос</t>
  </si>
  <si>
    <t>Селищенское с\пос</t>
  </si>
  <si>
    <t>Столпинское с\пос</t>
  </si>
  <si>
    <t>Чернышевское с\пос</t>
  </si>
  <si>
    <t>ИТОГО по поселениям</t>
  </si>
  <si>
    <t>Муниципальный район</t>
  </si>
  <si>
    <t>Консолидированный бюджет</t>
  </si>
  <si>
    <t>Остаток средств дорожного фонда на 01.01.2017г.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</si>
</sst>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\-??_р_._-;_-@_-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0" borderId="0">
      <alignment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4" fontId="1" fillId="0" borderId="0">
      <alignment/>
      <protection/>
    </xf>
    <xf numFmtId="41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33" applyFont="1">
      <alignment/>
      <protection/>
    </xf>
    <xf numFmtId="0" fontId="1" fillId="0" borderId="0" xfId="33">
      <alignment/>
      <protection/>
    </xf>
    <xf numFmtId="164" fontId="2" fillId="0" borderId="0" xfId="59" applyFont="1" applyBorder="1" applyAlignment="1" applyProtection="1">
      <alignment wrapText="1"/>
      <protection/>
    </xf>
    <xf numFmtId="164" fontId="2" fillId="0" borderId="0" xfId="59" applyFont="1" applyBorder="1" applyAlignment="1" applyProtection="1">
      <alignment/>
      <protection/>
    </xf>
    <xf numFmtId="164" fontId="3" fillId="0" borderId="0" xfId="33" applyNumberFormat="1" applyFont="1" applyBorder="1">
      <alignment/>
      <protection/>
    </xf>
    <xf numFmtId="0" fontId="2" fillId="0" borderId="0" xfId="33" applyFont="1" applyBorder="1">
      <alignment/>
      <protection/>
    </xf>
    <xf numFmtId="164" fontId="3" fillId="0" borderId="0" xfId="33" applyNumberFormat="1" applyFont="1" applyBorder="1" applyAlignment="1">
      <alignment vertical="top"/>
      <protection/>
    </xf>
    <xf numFmtId="0" fontId="0" fillId="0" borderId="0" xfId="0" applyBorder="1" applyAlignment="1">
      <alignment/>
    </xf>
    <xf numFmtId="0" fontId="4" fillId="0" borderId="10" xfId="33" applyFont="1" applyBorder="1">
      <alignment/>
      <protection/>
    </xf>
    <xf numFmtId="0" fontId="4" fillId="0" borderId="10" xfId="33" applyFont="1" applyBorder="1" applyAlignment="1">
      <alignment vertical="top" wrapText="1"/>
      <protection/>
    </xf>
    <xf numFmtId="0" fontId="4" fillId="0" borderId="10" xfId="33" applyFont="1" applyBorder="1" applyAlignment="1">
      <alignment wrapText="1"/>
      <protection/>
    </xf>
    <xf numFmtId="164" fontId="4" fillId="0" borderId="10" xfId="59" applyFont="1" applyBorder="1" applyAlignment="1" applyProtection="1">
      <alignment/>
      <protection/>
    </xf>
    <xf numFmtId="164" fontId="4" fillId="0" borderId="10" xfId="33" applyNumberFormat="1" applyFont="1" applyBorder="1">
      <alignment/>
      <protection/>
    </xf>
    <xf numFmtId="164" fontId="5" fillId="0" borderId="10" xfId="33" applyNumberFormat="1" applyFont="1" applyBorder="1">
      <alignment/>
      <protection/>
    </xf>
    <xf numFmtId="0" fontId="5" fillId="0" borderId="10" xfId="33" applyFont="1" applyBorder="1" applyAlignment="1">
      <alignment vertical="top" wrapText="1"/>
      <protection/>
    </xf>
    <xf numFmtId="164" fontId="5" fillId="0" borderId="10" xfId="33" applyNumberFormat="1" applyFont="1" applyBorder="1" applyAlignment="1">
      <alignment vertical="top"/>
      <protection/>
    </xf>
    <xf numFmtId="0" fontId="4" fillId="0" borderId="0" xfId="33" applyFont="1" applyAlignment="1">
      <alignment horizontal="center"/>
      <protection/>
    </xf>
    <xf numFmtId="0" fontId="6" fillId="0" borderId="0" xfId="33" applyFont="1">
      <alignment/>
      <protection/>
    </xf>
    <xf numFmtId="0" fontId="0" fillId="0" borderId="0" xfId="0" applyFont="1" applyAlignment="1">
      <alignment/>
    </xf>
    <xf numFmtId="164" fontId="4" fillId="0" borderId="10" xfId="59" applyFont="1" applyBorder="1" applyAlignment="1" applyProtection="1">
      <alignment wrapText="1"/>
      <protection/>
    </xf>
    <xf numFmtId="0" fontId="5" fillId="0" borderId="10" xfId="33" applyFont="1" applyBorder="1">
      <alignment/>
      <protection/>
    </xf>
    <xf numFmtId="0" fontId="4" fillId="9" borderId="10" xfId="33" applyFont="1" applyFill="1" applyBorder="1">
      <alignment/>
      <protection/>
    </xf>
    <xf numFmtId="164" fontId="4" fillId="9" borderId="10" xfId="59" applyFont="1" applyFill="1" applyBorder="1" applyAlignment="1" applyProtection="1">
      <alignment/>
      <protection/>
    </xf>
    <xf numFmtId="164" fontId="4" fillId="9" borderId="10" xfId="33" applyNumberFormat="1" applyFont="1" applyFill="1" applyBorder="1">
      <alignment/>
      <protection/>
    </xf>
    <xf numFmtId="0" fontId="6" fillId="9" borderId="0" xfId="33" applyFont="1" applyFill="1">
      <alignment/>
      <protection/>
    </xf>
    <xf numFmtId="0" fontId="0" fillId="9" borderId="0" xfId="0" applyFont="1" applyFill="1" applyAlignment="1">
      <alignment/>
    </xf>
    <xf numFmtId="0" fontId="4" fillId="0" borderId="0" xfId="33" applyFont="1" applyBorder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tabSelected="1" zoomScalePageLayoutView="0" workbookViewId="0" topLeftCell="A1">
      <selection activeCell="C4" sqref="C4"/>
    </sheetView>
  </sheetViews>
  <sheetFormatPr defaultColWidth="9.140625" defaultRowHeight="12.75"/>
  <cols>
    <col min="1" max="1" width="25.140625" style="0" customWidth="1"/>
    <col min="2" max="2" width="16.7109375" style="0" customWidth="1"/>
    <col min="3" max="3" width="16.140625" style="0" customWidth="1"/>
    <col min="4" max="4" width="16.421875" style="0" customWidth="1"/>
    <col min="5" max="5" width="14.7109375" style="0" customWidth="1"/>
    <col min="6" max="6" width="12.7109375" style="0" customWidth="1"/>
    <col min="7" max="7" width="13.28125" style="0" customWidth="1"/>
    <col min="8" max="8" width="15.140625" style="0" customWidth="1"/>
    <col min="9" max="9" width="14.8515625" style="0" customWidth="1"/>
    <col min="10" max="10" width="14.57421875" style="0" customWidth="1"/>
    <col min="11" max="11" width="14.421875" style="0" customWidth="1"/>
  </cols>
  <sheetData>
    <row r="1" spans="1:12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s="19" customFormat="1" ht="13.5">
      <c r="A2" s="27" t="s">
        <v>0</v>
      </c>
      <c r="B2" s="27"/>
      <c r="C2" s="27"/>
      <c r="D2" s="27"/>
      <c r="E2" s="17"/>
      <c r="F2" s="17"/>
      <c r="G2" s="17"/>
      <c r="H2" s="17"/>
      <c r="I2" s="17"/>
      <c r="J2" s="17"/>
      <c r="K2" s="17"/>
      <c r="L2" s="18"/>
    </row>
    <row r="3" spans="1:12" s="19" customFormat="1" ht="13.5">
      <c r="A3" s="27" t="s">
        <v>1</v>
      </c>
      <c r="B3" s="27"/>
      <c r="C3" s="27"/>
      <c r="D3" s="27"/>
      <c r="E3" s="17"/>
      <c r="F3" s="17"/>
      <c r="G3" s="17"/>
      <c r="H3" s="17"/>
      <c r="I3" s="17"/>
      <c r="J3" s="17"/>
      <c r="K3" s="17"/>
      <c r="L3" s="18"/>
    </row>
    <row r="4" spans="1:12" s="19" customFormat="1" ht="96.75" customHeight="1">
      <c r="A4" s="9"/>
      <c r="B4" s="10" t="s">
        <v>21</v>
      </c>
      <c r="C4" s="10" t="s">
        <v>2</v>
      </c>
      <c r="D4" s="10" t="s">
        <v>3</v>
      </c>
      <c r="E4" s="10" t="s">
        <v>4</v>
      </c>
      <c r="F4" s="10" t="s">
        <v>4</v>
      </c>
      <c r="G4" s="10" t="s">
        <v>5</v>
      </c>
      <c r="H4" s="10" t="s">
        <v>6</v>
      </c>
      <c r="I4" s="10" t="s">
        <v>7</v>
      </c>
      <c r="J4" s="10" t="s">
        <v>8</v>
      </c>
      <c r="K4" s="10" t="s">
        <v>9</v>
      </c>
      <c r="L4" s="18"/>
    </row>
    <row r="5" spans="1:12" s="19" customFormat="1" ht="30" customHeight="1">
      <c r="A5" s="11" t="s">
        <v>10</v>
      </c>
      <c r="B5" s="20">
        <v>0</v>
      </c>
      <c r="C5" s="12">
        <v>1036000</v>
      </c>
      <c r="D5" s="12">
        <v>1034089.86</v>
      </c>
      <c r="E5" s="12">
        <v>1991000</v>
      </c>
      <c r="F5" s="12">
        <v>440000</v>
      </c>
      <c r="G5" s="12">
        <v>270000</v>
      </c>
      <c r="H5" s="12">
        <v>2150807.9</v>
      </c>
      <c r="I5" s="12">
        <v>5885897.76</v>
      </c>
      <c r="J5" s="13">
        <f>(B5+D5+H5+E5+F5+G5)-I5</f>
        <v>0</v>
      </c>
      <c r="K5" s="12">
        <v>1077402.91</v>
      </c>
      <c r="L5" s="18"/>
    </row>
    <row r="6" spans="1:12" s="19" customFormat="1" ht="13.5">
      <c r="A6" s="9" t="s">
        <v>11</v>
      </c>
      <c r="B6" s="12">
        <v>268578.87</v>
      </c>
      <c r="C6" s="12">
        <v>241514</v>
      </c>
      <c r="D6" s="12">
        <v>241514.5</v>
      </c>
      <c r="E6" s="12"/>
      <c r="F6" s="12"/>
      <c r="G6" s="12"/>
      <c r="H6" s="12"/>
      <c r="I6" s="12">
        <v>66707.19</v>
      </c>
      <c r="J6" s="13">
        <f>(B6+D6)-I6</f>
        <v>443386.18</v>
      </c>
      <c r="K6" s="12">
        <v>311415.03</v>
      </c>
      <c r="L6" s="18"/>
    </row>
    <row r="7" spans="1:12" s="19" customFormat="1" ht="13.5">
      <c r="A7" s="9" t="s">
        <v>12</v>
      </c>
      <c r="B7" s="12">
        <v>481377.83</v>
      </c>
      <c r="C7" s="12">
        <v>375182</v>
      </c>
      <c r="D7" s="12">
        <v>319751.49</v>
      </c>
      <c r="E7" s="12"/>
      <c r="F7" s="12"/>
      <c r="G7" s="12"/>
      <c r="H7" s="12"/>
      <c r="I7" s="12">
        <v>388945.12</v>
      </c>
      <c r="J7" s="13">
        <f>(B7+D7)-I7</f>
        <v>412184.20000000007</v>
      </c>
      <c r="K7" s="12">
        <v>232272.26</v>
      </c>
      <c r="L7" s="18"/>
    </row>
    <row r="8" spans="1:12" s="19" customFormat="1" ht="13.5">
      <c r="A8" s="9" t="s">
        <v>13</v>
      </c>
      <c r="B8" s="12">
        <v>35776.34</v>
      </c>
      <c r="C8" s="12">
        <v>357170</v>
      </c>
      <c r="D8" s="12">
        <v>357169.22</v>
      </c>
      <c r="E8" s="12"/>
      <c r="F8" s="12"/>
      <c r="G8" s="12"/>
      <c r="H8" s="12"/>
      <c r="I8" s="12">
        <v>335573.6</v>
      </c>
      <c r="J8" s="13">
        <f>(B8+D8)-I8</f>
        <v>57371.95999999996</v>
      </c>
      <c r="K8" s="12">
        <v>81650.33</v>
      </c>
      <c r="L8" s="18"/>
    </row>
    <row r="9" spans="1:12" s="19" customFormat="1" ht="13.5">
      <c r="A9" s="9" t="s">
        <v>14</v>
      </c>
      <c r="B9" s="12">
        <v>502678</v>
      </c>
      <c r="C9" s="12">
        <v>409895</v>
      </c>
      <c r="D9" s="12">
        <v>409894.12</v>
      </c>
      <c r="E9" s="12"/>
      <c r="F9" s="12"/>
      <c r="G9" s="12"/>
      <c r="H9" s="12"/>
      <c r="I9" s="12">
        <v>251779</v>
      </c>
      <c r="J9" s="13">
        <f>(B9+D9)-I9</f>
        <v>660793.12</v>
      </c>
      <c r="K9" s="12">
        <v>144536.34</v>
      </c>
      <c r="L9" s="18"/>
    </row>
    <row r="10" spans="1:12" s="19" customFormat="1" ht="13.5">
      <c r="A10" s="9" t="s">
        <v>15</v>
      </c>
      <c r="B10" s="12">
        <v>333538.17</v>
      </c>
      <c r="C10" s="12">
        <v>243200</v>
      </c>
      <c r="D10" s="12">
        <v>243215.19</v>
      </c>
      <c r="E10" s="12"/>
      <c r="F10" s="12"/>
      <c r="G10" s="12"/>
      <c r="H10" s="12"/>
      <c r="I10" s="12">
        <v>111840.04</v>
      </c>
      <c r="J10" s="13">
        <f>(B10+D10)-I10</f>
        <v>464913.32</v>
      </c>
      <c r="K10" s="12">
        <v>53901.5</v>
      </c>
      <c r="L10" s="18"/>
    </row>
    <row r="11" spans="1:12" s="19" customFormat="1" ht="13.5">
      <c r="A11" s="9" t="s">
        <v>16</v>
      </c>
      <c r="B11" s="12">
        <v>481696.38</v>
      </c>
      <c r="C11" s="12">
        <v>526000</v>
      </c>
      <c r="D11" s="12">
        <v>449012.6</v>
      </c>
      <c r="E11" s="12">
        <v>152420</v>
      </c>
      <c r="F11" s="12"/>
      <c r="G11" s="12"/>
      <c r="H11" s="12"/>
      <c r="I11" s="12">
        <v>488504.12</v>
      </c>
      <c r="J11" s="13">
        <f>(B11+D11+H11+E11+F11+G11)-I11</f>
        <v>594624.86</v>
      </c>
      <c r="K11" s="12">
        <v>136014.43</v>
      </c>
      <c r="L11" s="18"/>
    </row>
    <row r="12" spans="1:12" s="19" customFormat="1" ht="13.5">
      <c r="A12" s="9" t="s">
        <v>17</v>
      </c>
      <c r="B12" s="12">
        <v>378936.93</v>
      </c>
      <c r="C12" s="12">
        <v>783000</v>
      </c>
      <c r="D12" s="12">
        <v>668416.6</v>
      </c>
      <c r="E12" s="12"/>
      <c r="F12" s="12"/>
      <c r="G12" s="12"/>
      <c r="H12" s="12"/>
      <c r="I12" s="12">
        <v>613764.97</v>
      </c>
      <c r="J12" s="13">
        <f>(B12+D12)-I12</f>
        <v>433588.56000000006</v>
      </c>
      <c r="K12" s="12">
        <v>420223.62</v>
      </c>
      <c r="L12" s="18"/>
    </row>
    <row r="13" spans="1:12" s="19" customFormat="1" ht="13.5">
      <c r="A13" s="21" t="s">
        <v>18</v>
      </c>
      <c r="B13" s="14">
        <f aca="true" t="shared" si="0" ref="B13:I13">SUM(B5:B12)</f>
        <v>2482582.52</v>
      </c>
      <c r="C13" s="14">
        <f t="shared" si="0"/>
        <v>3971961</v>
      </c>
      <c r="D13" s="14">
        <f t="shared" si="0"/>
        <v>3723063.58</v>
      </c>
      <c r="E13" s="14">
        <f t="shared" si="0"/>
        <v>2143420</v>
      </c>
      <c r="F13" s="14">
        <f t="shared" si="0"/>
        <v>440000</v>
      </c>
      <c r="G13" s="14">
        <f t="shared" si="0"/>
        <v>270000</v>
      </c>
      <c r="H13" s="14">
        <f t="shared" si="0"/>
        <v>2150807.9</v>
      </c>
      <c r="I13" s="14">
        <f t="shared" si="0"/>
        <v>8143011.8</v>
      </c>
      <c r="J13" s="14">
        <f>(B13+D13+E13+F13+G13+H13)-I13</f>
        <v>3066862.2</v>
      </c>
      <c r="K13" s="14">
        <f>SUM(K5:K12)</f>
        <v>2457416.42</v>
      </c>
      <c r="L13" s="18"/>
    </row>
    <row r="14" spans="1:12" s="19" customFormat="1" ht="13.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18"/>
    </row>
    <row r="15" spans="1:12" s="26" customFormat="1" ht="13.5">
      <c r="A15" s="22" t="s">
        <v>19</v>
      </c>
      <c r="B15" s="23">
        <v>1648474.36</v>
      </c>
      <c r="C15" s="23">
        <v>1639500</v>
      </c>
      <c r="D15" s="23">
        <v>1639576.69</v>
      </c>
      <c r="E15" s="23"/>
      <c r="F15" s="23"/>
      <c r="G15" s="23"/>
      <c r="H15" s="23"/>
      <c r="I15" s="23">
        <v>1157658.52</v>
      </c>
      <c r="J15" s="24">
        <f>(B15+D15)-I15</f>
        <v>2130392.53</v>
      </c>
      <c r="K15" s="23">
        <v>4104038.59</v>
      </c>
      <c r="L15" s="25"/>
    </row>
    <row r="16" spans="1:12" s="19" customFormat="1" ht="13.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18"/>
    </row>
    <row r="17" spans="1:12" s="19" customFormat="1" ht="26.25">
      <c r="A17" s="15" t="s">
        <v>20</v>
      </c>
      <c r="B17" s="16">
        <f aca="true" t="shared" si="1" ref="B17:K17">B13+B15</f>
        <v>4131056.88</v>
      </c>
      <c r="C17" s="16">
        <f t="shared" si="1"/>
        <v>5611461</v>
      </c>
      <c r="D17" s="16">
        <f t="shared" si="1"/>
        <v>5362640.27</v>
      </c>
      <c r="E17" s="16">
        <f t="shared" si="1"/>
        <v>2143420</v>
      </c>
      <c r="F17" s="16">
        <f t="shared" si="1"/>
        <v>440000</v>
      </c>
      <c r="G17" s="16">
        <f t="shared" si="1"/>
        <v>270000</v>
      </c>
      <c r="H17" s="16">
        <f t="shared" si="1"/>
        <v>2150807.9</v>
      </c>
      <c r="I17" s="16">
        <f t="shared" si="1"/>
        <v>9300670.32</v>
      </c>
      <c r="J17" s="16">
        <f t="shared" si="1"/>
        <v>5197254.73</v>
      </c>
      <c r="K17" s="16">
        <f t="shared" si="1"/>
        <v>6561455.01</v>
      </c>
      <c r="L17" s="18"/>
    </row>
    <row r="18" spans="1:12" ht="14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4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4" ht="15">
      <c r="C24" s="3"/>
    </row>
    <row r="25" ht="15">
      <c r="C25" s="4"/>
    </row>
    <row r="26" ht="15">
      <c r="C26" s="4"/>
    </row>
    <row r="27" ht="15">
      <c r="C27" s="4"/>
    </row>
    <row r="28" ht="15">
      <c r="C28" s="4"/>
    </row>
    <row r="29" ht="15">
      <c r="C29" s="4"/>
    </row>
    <row r="30" ht="15">
      <c r="C30" s="4"/>
    </row>
    <row r="31" ht="15">
      <c r="C31" s="4"/>
    </row>
    <row r="32" ht="15">
      <c r="C32" s="5"/>
    </row>
    <row r="33" ht="15">
      <c r="C33" s="6"/>
    </row>
    <row r="34" ht="15">
      <c r="C34" s="4"/>
    </row>
    <row r="35" ht="15">
      <c r="C35" s="6"/>
    </row>
    <row r="36" ht="15">
      <c r="C36" s="7"/>
    </row>
    <row r="37" ht="12.75">
      <c r="C37" s="8"/>
    </row>
  </sheetData>
  <sheetProtection selectLockedCells="1" selectUnlockedCells="1"/>
  <mergeCells count="2">
    <mergeCell ref="A2:D2"/>
    <mergeCell ref="A3:D3"/>
  </mergeCells>
  <printOptions/>
  <pageMargins left="0.7875" right="0.39375" top="0.9840277777777777" bottom="0.9840277777777777" header="0.5118055555555555" footer="0.5118055555555555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FINOTDEL</cp:lastModifiedBy>
  <cp:lastPrinted>2019-02-14T11:04:20Z</cp:lastPrinted>
  <dcterms:modified xsi:type="dcterms:W3CDTF">2019-02-26T13:01:58Z</dcterms:modified>
  <cp:category/>
  <cp:version/>
  <cp:contentType/>
  <cp:contentStatus/>
</cp:coreProperties>
</file>