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2"/>
  </bookViews>
  <sheets>
    <sheet name="Лист1" sheetId="1" r:id="rId1"/>
    <sheet name="на 2012 год" sheetId="2" r:id="rId2"/>
    <sheet name="за 2013 год" sheetId="3" r:id="rId3"/>
  </sheets>
  <definedNames/>
  <calcPr fullCalcOnLoad="1"/>
</workbook>
</file>

<file path=xl/sharedStrings.xml><?xml version="1.0" encoding="utf-8"?>
<sst xmlns="http://schemas.openxmlformats.org/spreadsheetml/2006/main" count="825" uniqueCount="446">
  <si>
    <t>Приложение 5</t>
  </si>
  <si>
    <t>к решению Собрания депутатов</t>
  </si>
  <si>
    <t xml:space="preserve">     Объем поступлений доходов в бюджет </t>
  </si>
  <si>
    <t>Коды бюджетной</t>
  </si>
  <si>
    <t xml:space="preserve">                                    Наименование кодов </t>
  </si>
  <si>
    <t>Сумма</t>
  </si>
  <si>
    <t xml:space="preserve"> классификации</t>
  </si>
  <si>
    <t xml:space="preserve">                         экономической классификации доходов</t>
  </si>
  <si>
    <t>(тыс.руб)</t>
  </si>
  <si>
    <t>1 00 00000 00 0000 000</t>
  </si>
  <si>
    <t>ДОХОДЫ</t>
  </si>
  <si>
    <t xml:space="preserve">1 01 00000 00 0000 000 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</si>
  <si>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</si>
  <si>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</si>
  <si>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</si>
  <si>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облагаемых по</t>
  </si>
  <si>
    <t>налоговой ставке, установленной пунктом 1 статьи 224 Нало-</t>
  </si>
  <si>
    <t>1 01 02022 01 0000 110</t>
  </si>
  <si>
    <t>гового кодекса Российской Федерации и полученных физичес-</t>
  </si>
  <si>
    <t>кими лицами, зарегистрированными в качестве индивидуаль-</t>
  </si>
  <si>
    <t>ных предпринимателей, частных нотариусов и других лиц,</t>
  </si>
  <si>
    <t>занимающихся частной практикой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</si>
  <si>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</si>
  <si>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</si>
  <si>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</si>
  <si>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</t>
  </si>
  <si>
    <t>видов деятельности</t>
  </si>
  <si>
    <t>1 08 00000 00 0000 000</t>
  </si>
  <si>
    <t>ГОСУДАРСТВЕННАЯ   ПОШЛИНА</t>
  </si>
  <si>
    <t>1 08 03000 01 0000 110</t>
  </si>
  <si>
    <t>Государственная пошлина по делам, рассматриваемым</t>
  </si>
  <si>
    <t>в судах общей юрисдикции, мировыми судьями</t>
  </si>
  <si>
    <t>1 08 03010 01 0000 110</t>
  </si>
  <si>
    <t>Государственная пошлина по делам, рассматриваемым в</t>
  </si>
  <si>
    <t>судах общей юрисдикции, мировыми судьями(за исклю-</t>
  </si>
  <si>
    <t>чением Верховного Суда Российской Федерации)</t>
  </si>
  <si>
    <t>1 09 00000 00 0000 000</t>
  </si>
  <si>
    <t xml:space="preserve">ЗАДОЛЖЕННОСТЬ И ПЕРЕРАСЧЕТЫ ПО ОТМЕНЕННЫМ  </t>
  </si>
  <si>
    <t>НАЛОГАМ, СБОРАМ И ИНЫМ ОБЯЗАТЕЛЬНЫМ ПЛАТЕЖАМ</t>
  </si>
  <si>
    <t>1 09 06010 02 0000 110</t>
  </si>
  <si>
    <t>Налог с продаж</t>
  </si>
  <si>
    <t>Целевые сборы с граждан и предприятий, учреждений,</t>
  </si>
  <si>
    <t>организаций на содержание милиции, на благоустройство</t>
  </si>
  <si>
    <t>территорий, на нужды образования и другие цели</t>
  </si>
  <si>
    <t>мобилизуемые на территориях муниципальных районов</t>
  </si>
  <si>
    <t>1 09 07050 05 0000 110</t>
  </si>
  <si>
    <t>Прочие местные налоги и сборы</t>
  </si>
  <si>
    <t>1 11 00000 00 0000 000</t>
  </si>
  <si>
    <t>ДОХОДЫ ОТ ИСПОЛЬЗОВАНИЯ ИМУЩЕСТВА, НАХОДЯ-</t>
  </si>
  <si>
    <t>ЩЕГОСЯ В ГОСУДАРСТВЕННОЙ И МУНИЦИПАЛЬНОЙ</t>
  </si>
  <si>
    <t>СОБСТВЕННОСТИ</t>
  </si>
  <si>
    <t>1 11 03000 00 0000 120</t>
  </si>
  <si>
    <t>Проценты, полученные от предоставления бюджетных</t>
  </si>
  <si>
    <t>кредитов внутри страны</t>
  </si>
  <si>
    <t>1 11 03050 05 0000 120</t>
  </si>
  <si>
    <t>кредитов</t>
  </si>
  <si>
    <t>1 11 05000 00 0000 120</t>
  </si>
  <si>
    <t xml:space="preserve">Доходы , получаемые в виде арендной либо иной платы за </t>
  </si>
  <si>
    <t>передачу в возмездное пользование государственного и муни-</t>
  </si>
  <si>
    <t xml:space="preserve">ципального имущества (за исключением имущества автономных </t>
  </si>
  <si>
    <t xml:space="preserve">учреждений, а также имущества государственных и муниципальных </t>
  </si>
  <si>
    <t>унитарных предприятий, в том числе казенных)</t>
  </si>
  <si>
    <t>1 11 05010 00 0000 120</t>
  </si>
  <si>
    <t xml:space="preserve">Доходы, получаемые в виде арендной платы за земельные </t>
  </si>
  <si>
    <t>участки, государственная собственность на которые не разгра-</t>
  </si>
  <si>
    <t>ничена, а также средства от продажи права на заключение дого-</t>
  </si>
  <si>
    <t>воров аренды указанных земельных участков</t>
  </si>
  <si>
    <t>Доходы, получаемые в виде арендной платы за земельные</t>
  </si>
  <si>
    <t>участки, государственная собственность на которые не разг-</t>
  </si>
  <si>
    <t xml:space="preserve">раничена и которые расположены в границах поселений, а также </t>
  </si>
  <si>
    <t xml:space="preserve">средства от продажи права на заключение договоров аренды </t>
  </si>
  <si>
    <t>указанных земельных участков</t>
  </si>
  <si>
    <t>1 11 05030 00 0000 120</t>
  </si>
  <si>
    <t xml:space="preserve">Доходы от сдачи в аренду имущества, находящегося в </t>
  </si>
  <si>
    <t>оперативном управлении органов государственной власти,</t>
  </si>
  <si>
    <t>органов местного самоуправления, государственных внебюд-</t>
  </si>
  <si>
    <t xml:space="preserve">жетных фондов и созданных ими учреждений </t>
  </si>
  <si>
    <t>(за исключением имущества автономных учреждений)</t>
  </si>
  <si>
    <t>1 11 05035 05 0000 120</t>
  </si>
  <si>
    <t>оперативном управлении  органов управления муниципальных</t>
  </si>
  <si>
    <t xml:space="preserve">районов и созданных ими учреждений </t>
  </si>
  <si>
    <t>1 11 09040 00 0000 120</t>
  </si>
  <si>
    <t>Прочие поступления от использования имущества, находящегося</t>
  </si>
  <si>
    <t>в государственной и муниципальной собственности (за исключе-</t>
  </si>
  <si>
    <t>нием имущества автономных учреждений, а также имущества</t>
  </si>
  <si>
    <t xml:space="preserve">государственных и муниципальных унитарных предприятий, в </t>
  </si>
  <si>
    <t>том числе казенных)</t>
  </si>
  <si>
    <t>1 11 09045 05 0000 120</t>
  </si>
  <si>
    <t>Прочие поступления от использования имущества, находя-</t>
  </si>
  <si>
    <t>щегося в собственности муниципальных районов (за исключением</t>
  </si>
  <si>
    <t xml:space="preserve">имущества муниципальных автономных учреждений, а также </t>
  </si>
  <si>
    <t>имущества муниципальных унитарных предприятий , в том числе</t>
  </si>
  <si>
    <t>казенных)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</si>
  <si>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</si>
  <si>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</si>
  <si>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</si>
  <si>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1 12 04000 00 0000 120</t>
  </si>
  <si>
    <t xml:space="preserve">Плата за использование лесов </t>
  </si>
  <si>
    <t>1 12 04020 02 0000 120</t>
  </si>
  <si>
    <t xml:space="preserve">Плата за использование лесов в части,превышающей минималь- </t>
  </si>
  <si>
    <t>ный размер арендной платы и минимальный размер платы по</t>
  </si>
  <si>
    <t>договору купли-продажи лесных насаждений</t>
  </si>
  <si>
    <t>1 12 04021 02 0000 120</t>
  </si>
  <si>
    <t>Плата за использование лесов в части, превышающей мини-</t>
  </si>
  <si>
    <t xml:space="preserve">мальный размер платы по договору купли-продажи </t>
  </si>
  <si>
    <t>лесных насаждений</t>
  </si>
  <si>
    <t>1 12 04022 02 0000 120</t>
  </si>
  <si>
    <t xml:space="preserve">мальный размер арендной платы  </t>
  </si>
  <si>
    <t>1 12 04060 02 0000 120</t>
  </si>
  <si>
    <t>Плата по договору купли- продажи лесных насаждений</t>
  </si>
  <si>
    <t>для собственных нужд</t>
  </si>
  <si>
    <t>1 13 00000 00 0000 130</t>
  </si>
  <si>
    <t>ДОХОДЫ ОТ ОКАЗАНИЯ ПЛАТНЫХ УСЛУГ И</t>
  </si>
  <si>
    <t>КОМПЕНСАЦИИ ЗАТРАТ ГОСУДАРСТВА</t>
  </si>
  <si>
    <t>Прочие доходы от оказания платных услуг получателями</t>
  </si>
  <si>
    <t>средств бюджетов муниципальных районов и компенсации</t>
  </si>
  <si>
    <t>затрат бюджетов муниципальных районов</t>
  </si>
  <si>
    <t>1 14 00000 00 0000 000</t>
  </si>
  <si>
    <t>ДОХОДЫ ОТ ПРОДАЖИ МАТЕРИАЛЬНЫХ И</t>
  </si>
  <si>
    <t>НЕМАТЕРИАЛЬНЫХ АКТИВОВ</t>
  </si>
  <si>
    <t>1 14 02000 00 0000 000</t>
  </si>
  <si>
    <t xml:space="preserve">Доходы от реализации имущества, находящегося в </t>
  </si>
  <si>
    <t xml:space="preserve">государственной и муниципальной собственности (за исключением </t>
  </si>
  <si>
    <t>имущества автономных учреждений, а также имущества госу-</t>
  </si>
  <si>
    <t>дарственных и муниципальных унитарных предприятий, в том</t>
  </si>
  <si>
    <t>числе казенных)</t>
  </si>
  <si>
    <t xml:space="preserve">Доходы от реализации имущества, находящегося в собственности </t>
  </si>
  <si>
    <t>муниципальных районов (за исключением имущества автономных</t>
  </si>
  <si>
    <t>учреждений, а также имущества  муниципальных унитарных</t>
  </si>
  <si>
    <t>предприятий, в том числе казенных), в части реализации основных</t>
  </si>
  <si>
    <t>средств по указанному имуществу</t>
  </si>
  <si>
    <t>Доходы от реализации иного имущества,находящегося в</t>
  </si>
  <si>
    <t>1 14 06000 00 0000 430</t>
  </si>
  <si>
    <t>Доходы от продажи земельных участков, находящихся в государ-</t>
  </si>
  <si>
    <t xml:space="preserve">ственной и муниципальной собственности (за исключением </t>
  </si>
  <si>
    <t>земельных участков автономных учреждений)</t>
  </si>
  <si>
    <t>1 14 06010 00 0000 430</t>
  </si>
  <si>
    <t>Доходы от продажи земельных участков,  государственная собс-</t>
  </si>
  <si>
    <t>твенность на которые не разграничена</t>
  </si>
  <si>
    <t>1 14 06014 10 0000 430</t>
  </si>
  <si>
    <t>Доходы от продажи земельных участков, государственная</t>
  </si>
  <si>
    <t>собственность на которые не разграничена и которые располо-</t>
  </si>
  <si>
    <t>жены в границах поселений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</si>
  <si>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</si>
  <si>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</si>
  <si>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</si>
  <si>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</t>
  </si>
  <si>
    <t>организациями за выполнение определенных функций</t>
  </si>
  <si>
    <t>1 15 02050 05 0000 140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</si>
  <si>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</si>
  <si>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</si>
  <si>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</si>
  <si>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законодатель-</t>
  </si>
  <si>
    <t>ства о налогах и сборах.</t>
  </si>
  <si>
    <t>1 16 03010 01 0000 140</t>
  </si>
  <si>
    <t>ства о налогах и сборах, предусмотренные статьями 116,117,</t>
  </si>
  <si>
    <t>118, пунктами 1 и 2 статьи 120, статьями 125, 126, 128, 129,</t>
  </si>
  <si>
    <t>129.1, 132, 133, 134,  135 ,135.1 Нало-</t>
  </si>
  <si>
    <t>гового кодекса Российской Федерации</t>
  </si>
  <si>
    <t>1 16 03030 01 0000 140</t>
  </si>
  <si>
    <t>Денежные взыскания (штрафы) за административные право-</t>
  </si>
  <si>
    <t>нарушения в области налогов и сборов, предусмотренные</t>
  </si>
  <si>
    <t xml:space="preserve">Кодексом Российской Федерации об административных </t>
  </si>
  <si>
    <t>правонарушениях</t>
  </si>
  <si>
    <t>1 16 06000 01 0000 140</t>
  </si>
  <si>
    <t>ства о применении контрольно-кассовой техники при осущест-</t>
  </si>
  <si>
    <t>влении наличных денежных расчетов и (или) расчетов с ис-</t>
  </si>
  <si>
    <t>пользованием платежных карт</t>
  </si>
  <si>
    <t>1 16 25000 01 0000 140</t>
  </si>
  <si>
    <t>ства о недрах, об особо охраняемых природных территориях,</t>
  </si>
  <si>
    <t>об охране и использовании животного мира, об экологической</t>
  </si>
  <si>
    <t>экспертизе, в области охраны окружающей среды, земельного</t>
  </si>
  <si>
    <t>законодательства, лесного законодательства, водного законо-</t>
  </si>
  <si>
    <t>дательства</t>
  </si>
  <si>
    <t>1 16 25050 01 0000 140</t>
  </si>
  <si>
    <t>ства в области окружающей среды</t>
  </si>
  <si>
    <t>1 16 25060 01 0000 140</t>
  </si>
  <si>
    <t>Денежные взыскания (штрафы) за нарушение земельного</t>
  </si>
  <si>
    <t>законодательства.</t>
  </si>
  <si>
    <t>1 16 27000 01 0000 140</t>
  </si>
  <si>
    <t>Денежные взыскания (штрафы) за нарушение Федерального</t>
  </si>
  <si>
    <t>закона "О пожарной безопасности"</t>
  </si>
  <si>
    <t>1 16 90000 00 0000 140</t>
  </si>
  <si>
    <t xml:space="preserve">Прочие поступления от денежных взысканий (штрафов) и </t>
  </si>
  <si>
    <t xml:space="preserve">иных сумм в возмещение ущерба. </t>
  </si>
  <si>
    <t>1 16 90050 05 0000 140</t>
  </si>
  <si>
    <t xml:space="preserve">иных сумм в возмещение ущерба, зачисляемые в бюджеты </t>
  </si>
  <si>
    <t>муниципальных районов</t>
  </si>
  <si>
    <t xml:space="preserve">1 17 00000 00 0000 000 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</si>
  <si>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</si>
  <si>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</si>
  <si>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</si>
  <si>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</si>
  <si>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</t>
  </si>
  <si>
    <t>районов</t>
  </si>
  <si>
    <t>2 00 00000 00 0000 000</t>
  </si>
  <si>
    <t>БЕЗВОЗМЕЗДНЫЕ   ПОСТУПЛЕНИЯ</t>
  </si>
  <si>
    <t>2 02 00000 00 0000 000</t>
  </si>
  <si>
    <t>Безвозмездные поступления от других бюджетов бюджетной</t>
  </si>
  <si>
    <t>системы Российской Федерации, кроме бюджетов государ-</t>
  </si>
  <si>
    <t>ственных внебюджетных фондов</t>
  </si>
  <si>
    <t>2 02 00000 00 0000 151</t>
  </si>
  <si>
    <t>Дотации бюджетам субъектов Российской Федерации</t>
  </si>
  <si>
    <t>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</si>
  <si>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</si>
  <si>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</si>
  <si>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</si>
  <si>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</t>
  </si>
  <si>
    <t xml:space="preserve"> бюджетной обеспеченности</t>
  </si>
  <si>
    <t>2 02 01003 00 0000 151</t>
  </si>
  <si>
    <t>Дотации бюджетам на поддержку мер по обеспечению</t>
  </si>
  <si>
    <t>сбалансированности бюджетов</t>
  </si>
  <si>
    <t>2 02 01003 05 0000 151</t>
  </si>
  <si>
    <t>обеспечению сбалансированности бюджетов</t>
  </si>
  <si>
    <t>2 02 02000 00 0000 151</t>
  </si>
  <si>
    <t>Субсидии бюджетам субъектов Российской Федерации</t>
  </si>
  <si>
    <t>и муниципальных образований(межбюджетные субсидии)</t>
  </si>
  <si>
    <t>2 02 02074 00 0000 151</t>
  </si>
  <si>
    <t>Субсидии на совершенствование  организации питания учащихся</t>
  </si>
  <si>
    <t>в общеобразовательных учреждениях</t>
  </si>
  <si>
    <t>2 02 02074 05 0000 151</t>
  </si>
  <si>
    <t>Субсидии бюджетам муниципальных районов на совершенство-</t>
  </si>
  <si>
    <t>вание питания учащихся в общеобразовательных учреждениях</t>
  </si>
  <si>
    <t>2 02 03000 00 0000 151</t>
  </si>
  <si>
    <t xml:space="preserve">Субвенции бюджетам субъектов Российской Федерации </t>
  </si>
  <si>
    <t>2 02 03003 05 0000 151</t>
  </si>
  <si>
    <t xml:space="preserve">Субвенции бюджетам муниципальных районов </t>
  </si>
  <si>
    <t xml:space="preserve">на государственную регистрацию актов гражданского </t>
  </si>
  <si>
    <t>состояния</t>
  </si>
  <si>
    <t>2 02 03015 05 0000 151</t>
  </si>
  <si>
    <t>Субвенции бюджетам муниципальных районов</t>
  </si>
  <si>
    <t>на осуществление  первичного воинского  учета  на террито-</t>
  </si>
  <si>
    <t>риях, где отсутствуют военные комиссариаты</t>
  </si>
  <si>
    <t>2 02 03021 05 0000 151</t>
  </si>
  <si>
    <t xml:space="preserve">Субвенции бюджетам муниципальныхрайонов </t>
  </si>
  <si>
    <t xml:space="preserve">на ежемесячное денежное вознаграждение </t>
  </si>
  <si>
    <t>за классное руководство</t>
  </si>
  <si>
    <t>2 02 03024 05 0000 151</t>
  </si>
  <si>
    <t>Субвенции бюджетам муниципальных районов на выполнение</t>
  </si>
  <si>
    <t>передаваемых полномочий субъектов РФ</t>
  </si>
  <si>
    <t xml:space="preserve">Субвенции на частичное финансирование муниципальных </t>
  </si>
  <si>
    <t xml:space="preserve">общеобразовательных учреждений в части реализации </t>
  </si>
  <si>
    <t>основных общеобразовательных программ</t>
  </si>
  <si>
    <t>Субвенции на осуществление органами местного самоуправ-</t>
  </si>
  <si>
    <t xml:space="preserve">ления государственных полномочий  в сфере </t>
  </si>
  <si>
    <t>агропромышленного комплекса</t>
  </si>
  <si>
    <t>ления муниципальных районов государственных полномочий</t>
  </si>
  <si>
    <t>в области архивного дела</t>
  </si>
  <si>
    <t>по решению вопросов в сфере трудовых отношений</t>
  </si>
  <si>
    <t xml:space="preserve">по образованию и организации деятельности комиссий по </t>
  </si>
  <si>
    <t>делам несовершеннолетгих и защите их прав</t>
  </si>
  <si>
    <t>по  административным правонарушениям</t>
  </si>
  <si>
    <t>Субвенции на воспитание детей-инвалидов в МДОУ</t>
  </si>
  <si>
    <t xml:space="preserve">по образованию и организации деятельности административных </t>
  </si>
  <si>
    <t>комиссий</t>
  </si>
  <si>
    <t>2 02 04000 00 0000 000</t>
  </si>
  <si>
    <t>Иные межбюджетные трансферты</t>
  </si>
  <si>
    <t>2 02 04014 05 0000 151</t>
  </si>
  <si>
    <t>Межбюджетные трансферты,передаваемые бюджету муници-</t>
  </si>
  <si>
    <t>пального района из бюджетов поселений на осуществление</t>
  </si>
  <si>
    <t>части полномлчий по решению вопросов местного значения</t>
  </si>
  <si>
    <t>в соответствии с заключенными соглашениями</t>
  </si>
  <si>
    <t>2 02 04999 05 0000 151</t>
  </si>
  <si>
    <t>ВСЕГО    ДОХОДОВ</t>
  </si>
  <si>
    <t>2 19 00000 00 0000 151</t>
  </si>
  <si>
    <t>Возврат субвенций, субсидий прошлых лет</t>
  </si>
  <si>
    <t>2 02 04025 05 0000 151</t>
  </si>
  <si>
    <t>Межбюджетные трансферты на комплектование</t>
  </si>
  <si>
    <t>книжных фондов библиотек</t>
  </si>
  <si>
    <t>Субвенции бюджетам муниципальных районов на поддержку</t>
  </si>
  <si>
    <t>ЛПХ</t>
  </si>
  <si>
    <t>Иные межбюджетные трансферты (по итогам смотра</t>
  </si>
  <si>
    <t>конкурса по охране труда)</t>
  </si>
  <si>
    <t>Кадыйского муниципального района на 2012 год</t>
  </si>
  <si>
    <t>1 09 07033 05 0000 110</t>
  </si>
  <si>
    <t>1 11 05013 10 0000 120</t>
  </si>
  <si>
    <t>1 13 01995 05 0000 130</t>
  </si>
  <si>
    <t>1 14 02053 05 0000 410</t>
  </si>
  <si>
    <t>1 14 02050 05 0000 410</t>
  </si>
  <si>
    <t>в собственности  муниципальных районов (за исклю-</t>
  </si>
  <si>
    <t xml:space="preserve">чением имущества муниципальных бюджетных и автономных </t>
  </si>
  <si>
    <t xml:space="preserve">учреждений, а также имущества муниципальных унитарных </t>
  </si>
  <si>
    <t xml:space="preserve">предприятий, в том числе казенных), в части реализации </t>
  </si>
  <si>
    <t>основных средств по указанному имуществу</t>
  </si>
  <si>
    <t>Платежи, взимаемые органами управления (организациями)</t>
  </si>
  <si>
    <t>муниципальных районов за выполнение определенных функций</t>
  </si>
  <si>
    <t>Дотации бюджетам муниципальных районов на поддержку мер по</t>
  </si>
  <si>
    <t>2 02 01001 10 0000 151</t>
  </si>
  <si>
    <t>Дотации бюджетам поселений  на выравнивание</t>
  </si>
  <si>
    <t>1 12 01000 01 0000 120</t>
  </si>
  <si>
    <t>1 12 01010 01 0000 120</t>
  </si>
  <si>
    <t>Плата за выбросы загрязняющих веществ в атмосферный</t>
  </si>
  <si>
    <t>воздух стационарными объектами</t>
  </si>
  <si>
    <t>1 12 01020 01 0000 120</t>
  </si>
  <si>
    <t>воздух передвижными объектами</t>
  </si>
  <si>
    <t xml:space="preserve">Плата за размещение отходов производства и </t>
  </si>
  <si>
    <t>потребления</t>
  </si>
  <si>
    <t>1 12 01040 01 0000 120</t>
  </si>
  <si>
    <t>1 01 02010 01 0000 110</t>
  </si>
  <si>
    <t xml:space="preserve">Налог на доходы физических лиц с доходов, источником  </t>
  </si>
  <si>
    <t>которых  является налоговый агент, за исключением доходов,</t>
  </si>
  <si>
    <t>в отношении которых исчисление и уплата налога осуществля-</t>
  </si>
  <si>
    <t>ются в соотвествии со статьями 227, 227.1 и 228 НК РФ</t>
  </si>
  <si>
    <t xml:space="preserve">1 01 02020 01 0000 110 </t>
  </si>
  <si>
    <t>Налог на доходы физических лиц с доходов, полученных</t>
  </si>
  <si>
    <t xml:space="preserve"> от осуществления деятельности физическими лицами,</t>
  </si>
  <si>
    <t>зарегистированными в качестве индивидуальных предпринимателей,</t>
  </si>
  <si>
    <t xml:space="preserve">нотариусов, занимающихся частной практикой, адвокатов, </t>
  </si>
  <si>
    <t>учредивших адвокатские кабинеты и других лиц, занимающихся</t>
  </si>
  <si>
    <t>частной практикой в соотвествии со статьей 227 НК РФ</t>
  </si>
  <si>
    <t>№ 121    от  22 декабря  2011 года</t>
  </si>
  <si>
    <t xml:space="preserve">     Отчет об исполнении  бюджета </t>
  </si>
  <si>
    <t>1 01 02030 01 0000 110</t>
  </si>
  <si>
    <t>1 01 02040 01 0000 110</t>
  </si>
  <si>
    <t>1 12 01030 01 0000 120</t>
  </si>
  <si>
    <t>1 13 02995 05 0000 130</t>
  </si>
  <si>
    <t>1 14 02052 05 0000 410</t>
  </si>
  <si>
    <t>1 16 23050 05 0000 140</t>
  </si>
  <si>
    <t>1 16 30030 01 0000 140</t>
  </si>
  <si>
    <t>физическими лицами, не являющихся налоговыми резидентами</t>
  </si>
  <si>
    <t>Российской Федерации</t>
  </si>
  <si>
    <t xml:space="preserve">в виде выигрышей и призов в проводимых конкурсах, играх и </t>
  </si>
  <si>
    <t>других мероприятиях в целях рекламы товаров, работ и услуг,</t>
  </si>
  <si>
    <t>процентных доходов по вкладам в банках..</t>
  </si>
  <si>
    <t>Плата за сбросы загрязняющих веществ в водные объекты</t>
  </si>
  <si>
    <t>Прочие доходы от компенсации затрат государства,</t>
  </si>
  <si>
    <t>возмещения услуг</t>
  </si>
  <si>
    <t>Доходы от возмещения ущерба при возникновении страховых</t>
  </si>
  <si>
    <t>случаев по обязательному страхованию гражданской ответ-</t>
  </si>
  <si>
    <t>ственности</t>
  </si>
  <si>
    <t xml:space="preserve">Прочие денежные ввзыскания (штрафы) за правонарушения </t>
  </si>
  <si>
    <t>в области дорожного движения</t>
  </si>
  <si>
    <t>Доходы от реализации имущества, находящегося в опера-</t>
  </si>
  <si>
    <t>тивном управлении учреждений, находящихся в ведении</t>
  </si>
  <si>
    <t>органов управления муниципальных районов (за исключением</t>
  </si>
  <si>
    <t>имущества муниципальных бюджетных и автономных учреж-</t>
  </si>
  <si>
    <t>дений, а также имущества МУП, в т.ч. казенных), в части</t>
  </si>
  <si>
    <t>реализации основных средств по указанному имуществу</t>
  </si>
  <si>
    <t>1 16 43000 01 0000 140</t>
  </si>
  <si>
    <t>ства РФ об административных правонарушениях, предусмот-</t>
  </si>
  <si>
    <t>ренные ст.20.25 кодекса РФ "Об административных правонар."</t>
  </si>
  <si>
    <t>1 14 06013 10 0000 430</t>
  </si>
  <si>
    <t>План</t>
  </si>
  <si>
    <t>Факт</t>
  </si>
  <si>
    <t>2 02 02051 05 0000 151</t>
  </si>
  <si>
    <t>2 02 02077 05 0000 151</t>
  </si>
  <si>
    <t>Субсидии бюджетам муниципальных районов на реализацию</t>
  </si>
  <si>
    <t>федеральных целевых программ</t>
  </si>
  <si>
    <t>Субсидии бюджетам муниципальных районов на бюджетные</t>
  </si>
  <si>
    <t xml:space="preserve">инвестиции в объекты капитального строительства </t>
  </si>
  <si>
    <t>собстенности муниципальных образований</t>
  </si>
  <si>
    <t>2 02 02145 05 0000 151</t>
  </si>
  <si>
    <t>Субсидии на обеспечение комплекса мер модернизации</t>
  </si>
  <si>
    <t>системы общего образования</t>
  </si>
  <si>
    <t>2 02 02999 05 0000 151</t>
  </si>
  <si>
    <t>Прочие судсидии бюджетам муниципальных районов</t>
  </si>
  <si>
    <t>2 02 03007 05 0000 151</t>
  </si>
  <si>
    <t>Субвенции бюджетам муниципальных районов на составление</t>
  </si>
  <si>
    <t>(изменение и дополнение) списков кандидатов в присяжные</t>
  </si>
  <si>
    <t>заседатели федеральных судов общей юрисдикции РФ</t>
  </si>
  <si>
    <t>2 02 04041 05 0000 151</t>
  </si>
  <si>
    <t>Иные межбюджетные трансферты на проведение мероприятий</t>
  </si>
  <si>
    <t>по подключению общедоступных библиотек муниципальных</t>
  </si>
  <si>
    <t>образований к сети интернет и развитие системы библиотечного</t>
  </si>
  <si>
    <t>дела с учетом задачи расширения информационных технологий</t>
  </si>
  <si>
    <t>2 03 00000 00 0000 000</t>
  </si>
  <si>
    <t xml:space="preserve">Безвозмездные поступления от государственных </t>
  </si>
  <si>
    <t>(муниципальных) организаций</t>
  </si>
  <si>
    <t>2 03 05020 05 0000 180</t>
  </si>
  <si>
    <t>Поступления от денежных пожертвований, предоставляемых</t>
  </si>
  <si>
    <t>государственными (муниципальными) организациями полу-</t>
  </si>
  <si>
    <t>чателям средств бюджетов муниципальных районов</t>
  </si>
  <si>
    <t>2 03 05099 05 0000 180</t>
  </si>
  <si>
    <t>Прочие безвозмездные поступления от государственных</t>
  </si>
  <si>
    <t xml:space="preserve">(муниципальных) организаций в бюджеты </t>
  </si>
  <si>
    <t>2 04 00000 00 0000 000</t>
  </si>
  <si>
    <t xml:space="preserve">Безвозмездные поступления от негосударственных </t>
  </si>
  <si>
    <t>организаций</t>
  </si>
  <si>
    <t>2 04 05099 05 0000 180</t>
  </si>
  <si>
    <t>Прочие безвозмездные поступления от негосударственных</t>
  </si>
  <si>
    <t>организаций в бюджеты муниципальных районов</t>
  </si>
  <si>
    <t>2 07 00000 00 0000 000</t>
  </si>
  <si>
    <t>Прочие безвозмездные поступления</t>
  </si>
  <si>
    <t>Прочие безвозмездные поступления в бюджеты</t>
  </si>
  <si>
    <t>2 02 03046 05 0000 151</t>
  </si>
  <si>
    <t xml:space="preserve">Субвенции бюджетам муниципальных районов на возмещение </t>
  </si>
  <si>
    <t>гражданам, ведущим личное подсобное хозяйство,СК</t>
  </si>
  <si>
    <t>на возмещение части процентов по кредитам</t>
  </si>
  <si>
    <t>Кадыйского муниципального района за 2013 год</t>
  </si>
  <si>
    <t>1 05 01000 00 0000 000</t>
  </si>
  <si>
    <t xml:space="preserve">Налог, взимаемый в связи с применением упрощенной </t>
  </si>
  <si>
    <t>системы налогообложения</t>
  </si>
  <si>
    <t>1 05 01010 01 0000 110</t>
  </si>
  <si>
    <t xml:space="preserve">Налог, взимаемый с налогоплательщиков, выбравших в качестве </t>
  </si>
  <si>
    <t>объекта налогообложения доходы</t>
  </si>
  <si>
    <t>1 05 01020 01 0000 110</t>
  </si>
  <si>
    <t xml:space="preserve">объекта налогообложения доходы, уменьшенные на </t>
  </si>
  <si>
    <t>величину расходов</t>
  </si>
  <si>
    <t>1 05 02010 02 0000 110</t>
  </si>
  <si>
    <t>1 05 04000 02 0000 110</t>
  </si>
  <si>
    <t>1 05 04020 02 0000 110</t>
  </si>
  <si>
    <t>Налог, взимаемый в связи с применением патентной</t>
  </si>
  <si>
    <t xml:space="preserve">системы налогообложения, зачисляемый </t>
  </si>
  <si>
    <t>в бюджеты муниципальных районов</t>
  </si>
  <si>
    <t>1 05 01050 01 0000 110</t>
  </si>
  <si>
    <t>Минимальный налог, зачисляемый в бюджет субъекта РФ</t>
  </si>
  <si>
    <t>оперативном управлении органов управления муниципальных</t>
  </si>
  <si>
    <t>1 11 05075 05 0000 120</t>
  </si>
  <si>
    <t>казне муниципальных районов</t>
  </si>
  <si>
    <t>1 12 04010 02 0000 120</t>
  </si>
  <si>
    <t>1 12 04014 02 0000 120</t>
  </si>
  <si>
    <t>1 12 04015 02 0000 120</t>
  </si>
  <si>
    <t>1 16 18050 05 0000 140</t>
  </si>
  <si>
    <t>Денежные взыскания (штрафы) за нарушение бюджетного</t>
  </si>
  <si>
    <t>1 16 21050 05 0000 140</t>
  </si>
  <si>
    <t>1 16 33050 05 0000 140</t>
  </si>
  <si>
    <t>законодательства (в части бюджетов муниципальных районов)</t>
  </si>
  <si>
    <t xml:space="preserve">Денежные взыскания (штрафы) и иные суммы, взыскиваемые с </t>
  </si>
  <si>
    <t xml:space="preserve">лиц, виновных в совершении преступлений, и в возмещение </t>
  </si>
  <si>
    <t>ущерба имуществу, зачисляемые в бюджеты муниц.районов</t>
  </si>
  <si>
    <t>ства РФ о размещении заказов на поставки товаров, выполнение</t>
  </si>
  <si>
    <t>работ, оказание услуг для нужд муниципальных районов</t>
  </si>
  <si>
    <t>2 02 01999 05 0000 151</t>
  </si>
  <si>
    <t>Прочие дотации бюджетам муниципальных районов</t>
  </si>
  <si>
    <t>2 02 02088 05 0001 151</t>
  </si>
  <si>
    <t>Субсидии бюджетам муниципальных районов  на обеспечение</t>
  </si>
  <si>
    <t>мероприятий по капитальному ремонту многоквартирных домов</t>
  </si>
  <si>
    <t>за счет средств, поступивших от ГП ФСРЖКХ</t>
  </si>
  <si>
    <t>2 02 02089 05 0001 151</t>
  </si>
  <si>
    <t>Субсидии бюджетам муниципальных районов на обеспечение</t>
  </si>
  <si>
    <t>за счет средств бюджетов</t>
  </si>
  <si>
    <t>2 02 03115 05 0000 151</t>
  </si>
  <si>
    <t>части процентной ставки по долгосрочным, среднесрочным</t>
  </si>
  <si>
    <t xml:space="preserve">и краткосрочным кредитам, взятым малыми формами </t>
  </si>
  <si>
    <t>хозяйствования</t>
  </si>
  <si>
    <t>2 03 05010 05 0000 180</t>
  </si>
  <si>
    <t>Предоставление государственными (муниципальными)</t>
  </si>
  <si>
    <t xml:space="preserve">организациями грандов для получателей средств </t>
  </si>
  <si>
    <t>бюджетов муниципальных районов</t>
  </si>
  <si>
    <t>2 04 05020 05 0000 180</t>
  </si>
  <si>
    <t>негосударственными организациями получателям средств</t>
  </si>
  <si>
    <t>2 07 05020 05 0000 180</t>
  </si>
  <si>
    <t>физическими лицами получателям средств бюджетов</t>
  </si>
  <si>
    <t>2 07 05030 05 0000 180</t>
  </si>
  <si>
    <t>№ 324   от  " 27 " марта  2014 года</t>
  </si>
  <si>
    <t>Приложение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</si>
</sst>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2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19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0" fillId="0" borderId="29" xfId="0" applyBorder="1" applyAlignment="1">
      <alignment/>
    </xf>
    <xf numFmtId="0" fontId="20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29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0" fillId="0" borderId="26" xfId="0" applyFill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0" fillId="0" borderId="41" xfId="0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2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22" fillId="0" borderId="44" xfId="0" applyFont="1" applyBorder="1" applyAlignment="1">
      <alignment/>
    </xf>
    <xf numFmtId="0" fontId="0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5" xfId="0" applyFont="1" applyBorder="1" applyAlignment="1">
      <alignment/>
    </xf>
    <xf numFmtId="0" fontId="22" fillId="0" borderId="40" xfId="0" applyFont="1" applyBorder="1" applyAlignment="1">
      <alignment/>
    </xf>
    <xf numFmtId="0" fontId="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Border="1" applyAlignment="1">
      <alignment/>
    </xf>
    <xf numFmtId="0" fontId="20" fillId="0" borderId="53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60" xfId="0" applyBorder="1" applyAlignment="1">
      <alignment/>
    </xf>
    <xf numFmtId="0" fontId="0" fillId="0" borderId="19" xfId="0" applyBorder="1" applyAlignment="1">
      <alignment/>
    </xf>
    <xf numFmtId="0" fontId="20" fillId="0" borderId="61" xfId="0" applyFont="1" applyBorder="1" applyAlignment="1">
      <alignment/>
    </xf>
    <xf numFmtId="0" fontId="20" fillId="0" borderId="62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3" xfId="0" applyFont="1" applyFill="1" applyBorder="1" applyAlignment="1">
      <alignment/>
    </xf>
    <xf numFmtId="0" fontId="20" fillId="0" borderId="28" xfId="0" applyFont="1" applyBorder="1" applyAlignment="1">
      <alignment/>
    </xf>
    <xf numFmtId="0" fontId="0" fillId="0" borderId="27" xfId="0" applyBorder="1" applyAlignment="1">
      <alignment/>
    </xf>
    <xf numFmtId="0" fontId="20" fillId="0" borderId="60" xfId="0" applyFont="1" applyBorder="1" applyAlignment="1">
      <alignment/>
    </xf>
    <xf numFmtId="0" fontId="0" fillId="0" borderId="34" xfId="0" applyBorder="1" applyAlignment="1">
      <alignment/>
    </xf>
    <xf numFmtId="0" fontId="20" fillId="0" borderId="45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1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0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2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0" fillId="0" borderId="31" xfId="0" applyFont="1" applyBorder="1" applyAlignment="1">
      <alignment/>
    </xf>
    <xf numFmtId="0" fontId="23" fillId="0" borderId="53" xfId="0" applyFont="1" applyBorder="1" applyAlignment="1">
      <alignment/>
    </xf>
    <xf numFmtId="0" fontId="24" fillId="0" borderId="21" xfId="0" applyFont="1" applyBorder="1" applyAlignment="1">
      <alignment/>
    </xf>
    <xf numFmtId="0" fontId="0" fillId="0" borderId="34" xfId="0" applyFont="1" applyBorder="1" applyAlignment="1">
      <alignment/>
    </xf>
    <xf numFmtId="0" fontId="20" fillId="0" borderId="29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1" fillId="0" borderId="67" xfId="0" applyFont="1" applyBorder="1" applyAlignment="1">
      <alignment/>
    </xf>
    <xf numFmtId="0" fontId="21" fillId="0" borderId="68" xfId="0" applyFont="1" applyBorder="1" applyAlignment="1">
      <alignment/>
    </xf>
    <xf numFmtId="0" fontId="21" fillId="0" borderId="69" xfId="0" applyFont="1" applyBorder="1" applyAlignment="1">
      <alignment/>
    </xf>
    <xf numFmtId="0" fontId="22" fillId="0" borderId="70" xfId="0" applyFont="1" applyBorder="1" applyAlignment="1">
      <alignment/>
    </xf>
    <xf numFmtId="0" fontId="22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4" fillId="0" borderId="52" xfId="0" applyFont="1" applyBorder="1" applyAlignment="1">
      <alignment vertical="top"/>
    </xf>
    <xf numFmtId="0" fontId="24" fillId="0" borderId="49" xfId="0" applyFont="1" applyBorder="1" applyAlignment="1">
      <alignment/>
    </xf>
    <xf numFmtId="0" fontId="23" fillId="0" borderId="50" xfId="0" applyFont="1" applyBorder="1" applyAlignment="1">
      <alignment/>
    </xf>
    <xf numFmtId="0" fontId="20" fillId="0" borderId="50" xfId="0" applyFont="1" applyBorder="1" applyAlignment="1">
      <alignment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5"/>
  <sheetViews>
    <sheetView zoomScalePageLayoutView="0" workbookViewId="0" topLeftCell="A233">
      <selection activeCell="A1" sqref="A1:K265"/>
    </sheetView>
  </sheetViews>
  <sheetFormatPr defaultColWidth="9.00390625" defaultRowHeight="12.75"/>
  <cols>
    <col min="2" max="2" width="12.875" style="0" customWidth="1"/>
    <col min="3" max="3" width="7.00390625" style="0" hidden="1" customWidth="1"/>
  </cols>
  <sheetData>
    <row r="2" ht="12.75">
      <c r="G2" t="s">
        <v>0</v>
      </c>
    </row>
    <row r="3" ht="12.75">
      <c r="G3" t="s">
        <v>1</v>
      </c>
    </row>
    <row r="4" ht="12.75">
      <c r="G4" t="s">
        <v>310</v>
      </c>
    </row>
    <row r="6" spans="1:10" ht="18">
      <c r="A6" s="219" t="s">
        <v>2</v>
      </c>
      <c r="B6" s="219"/>
      <c r="C6" s="219"/>
      <c r="D6" s="219"/>
      <c r="E6" s="219"/>
      <c r="F6" s="219"/>
      <c r="G6" s="219"/>
      <c r="H6" s="219"/>
      <c r="I6" s="219"/>
      <c r="J6" s="219"/>
    </row>
    <row r="7" spans="1:10" ht="18.75" thickBot="1">
      <c r="A7" s="219" t="s">
        <v>273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ht="12.75">
      <c r="A8" s="71" t="s">
        <v>3</v>
      </c>
      <c r="B8" s="72"/>
      <c r="C8" s="1" t="s">
        <v>4</v>
      </c>
      <c r="D8" s="17"/>
      <c r="E8" s="18"/>
      <c r="F8" s="18"/>
      <c r="G8" s="18"/>
      <c r="H8" s="18"/>
      <c r="I8" s="18"/>
      <c r="J8" s="49" t="s">
        <v>5</v>
      </c>
    </row>
    <row r="9" spans="1:10" ht="12.75">
      <c r="A9" s="73" t="s">
        <v>6</v>
      </c>
      <c r="B9" s="74"/>
      <c r="C9" s="4" t="s">
        <v>7</v>
      </c>
      <c r="D9" s="21"/>
      <c r="E9" s="4"/>
      <c r="F9" s="4"/>
      <c r="G9" s="5"/>
      <c r="H9" s="5"/>
      <c r="I9" s="4"/>
      <c r="J9" s="50" t="s">
        <v>8</v>
      </c>
    </row>
    <row r="10" spans="1:10" ht="12.75">
      <c r="A10" s="75" t="s">
        <v>9</v>
      </c>
      <c r="B10" s="76"/>
      <c r="C10" s="7"/>
      <c r="D10" s="22" t="s">
        <v>10</v>
      </c>
      <c r="E10" s="6"/>
      <c r="F10" s="6"/>
      <c r="G10" s="6"/>
      <c r="H10" s="6"/>
      <c r="I10" s="6"/>
      <c r="J10" s="51">
        <f>J11+J29+J32+J39+J47+J87+J107+J111+J143+J148</f>
        <v>19569</v>
      </c>
    </row>
    <row r="11" spans="1:10" ht="12.75">
      <c r="A11" s="75" t="s">
        <v>11</v>
      </c>
      <c r="B11" s="77"/>
      <c r="C11" s="7"/>
      <c r="D11" s="22" t="s">
        <v>12</v>
      </c>
      <c r="E11" s="7"/>
      <c r="F11" s="7"/>
      <c r="G11" s="7"/>
      <c r="H11" s="6"/>
      <c r="I11" s="6"/>
      <c r="J11" s="52">
        <f>J12</f>
        <v>10170</v>
      </c>
    </row>
    <row r="12" spans="1:10" ht="12.75">
      <c r="A12" s="75" t="s">
        <v>13</v>
      </c>
      <c r="B12" s="77"/>
      <c r="C12" s="7"/>
      <c r="D12" s="22" t="s">
        <v>14</v>
      </c>
      <c r="E12" s="7"/>
      <c r="F12" s="7"/>
      <c r="G12" s="7"/>
      <c r="H12" s="6"/>
      <c r="I12" s="6"/>
      <c r="J12" s="51">
        <f>J13+J17</f>
        <v>10170</v>
      </c>
    </row>
    <row r="13" spans="1:10" ht="12.75">
      <c r="A13" s="87" t="s">
        <v>298</v>
      </c>
      <c r="B13" s="81"/>
      <c r="C13" s="8"/>
      <c r="D13" s="40" t="s">
        <v>299</v>
      </c>
      <c r="E13" s="8"/>
      <c r="F13" s="8"/>
      <c r="G13" s="8"/>
      <c r="H13" s="8"/>
      <c r="I13" s="8"/>
      <c r="J13" s="54">
        <v>10085</v>
      </c>
    </row>
    <row r="14" spans="1:10" ht="12.75">
      <c r="A14" s="80"/>
      <c r="B14" s="81"/>
      <c r="C14" s="8"/>
      <c r="D14" s="40" t="s">
        <v>300</v>
      </c>
      <c r="E14" s="8"/>
      <c r="F14" s="8"/>
      <c r="G14" s="8"/>
      <c r="H14" s="8"/>
      <c r="I14" s="8"/>
      <c r="J14" s="54"/>
    </row>
    <row r="15" spans="1:10" ht="12.75">
      <c r="A15" s="80"/>
      <c r="B15" s="81"/>
      <c r="C15" s="8"/>
      <c r="D15" s="40" t="s">
        <v>301</v>
      </c>
      <c r="E15" s="8"/>
      <c r="F15" s="8"/>
      <c r="G15" s="8"/>
      <c r="H15" s="8"/>
      <c r="I15" s="8"/>
      <c r="J15" s="54"/>
    </row>
    <row r="16" spans="1:10" ht="12.75">
      <c r="A16" s="82"/>
      <c r="B16" s="83"/>
      <c r="C16" s="9"/>
      <c r="D16" s="26" t="s">
        <v>302</v>
      </c>
      <c r="E16" s="9"/>
      <c r="F16" s="9"/>
      <c r="G16" s="9"/>
      <c r="H16" s="9"/>
      <c r="I16" s="9"/>
      <c r="J16" s="55"/>
    </row>
    <row r="17" spans="1:10" ht="12.75">
      <c r="A17" s="87" t="s">
        <v>303</v>
      </c>
      <c r="B17" s="84"/>
      <c r="C17" s="10"/>
      <c r="D17" s="41" t="s">
        <v>304</v>
      </c>
      <c r="E17" s="8"/>
      <c r="F17" s="8"/>
      <c r="G17" s="8"/>
      <c r="H17" s="8"/>
      <c r="I17" s="8"/>
      <c r="J17" s="54">
        <v>85</v>
      </c>
    </row>
    <row r="18" spans="1:10" ht="12.75">
      <c r="A18" s="80"/>
      <c r="B18" s="84"/>
      <c r="C18" s="10"/>
      <c r="D18" s="41" t="s">
        <v>305</v>
      </c>
      <c r="E18" s="8"/>
      <c r="F18" s="8"/>
      <c r="G18" s="8"/>
      <c r="H18" s="8"/>
      <c r="I18" s="8"/>
      <c r="J18" s="54"/>
    </row>
    <row r="19" spans="1:10" ht="12.75">
      <c r="A19" s="80"/>
      <c r="B19" s="84"/>
      <c r="C19" s="10"/>
      <c r="D19" s="41" t="s">
        <v>306</v>
      </c>
      <c r="E19" s="8"/>
      <c r="F19" s="8"/>
      <c r="G19" s="8"/>
      <c r="H19" s="8"/>
      <c r="I19" s="8"/>
      <c r="J19" s="54"/>
    </row>
    <row r="20" spans="1:10" ht="12.75">
      <c r="A20" s="80"/>
      <c r="B20" s="84"/>
      <c r="C20" s="10"/>
      <c r="D20" s="41" t="s">
        <v>307</v>
      </c>
      <c r="E20" s="8"/>
      <c r="F20" s="8"/>
      <c r="G20" s="8"/>
      <c r="H20" s="8"/>
      <c r="I20" s="8"/>
      <c r="J20" s="54"/>
    </row>
    <row r="21" spans="1:10" ht="12.75">
      <c r="A21" s="80"/>
      <c r="B21" s="84"/>
      <c r="C21" s="10"/>
      <c r="D21" s="41" t="s">
        <v>308</v>
      </c>
      <c r="E21" s="8"/>
      <c r="F21" s="8"/>
      <c r="G21" s="8"/>
      <c r="H21" s="8"/>
      <c r="I21" s="8"/>
      <c r="J21" s="54"/>
    </row>
    <row r="22" spans="1:10" ht="11.25" customHeight="1">
      <c r="A22" s="85"/>
      <c r="B22" s="86"/>
      <c r="C22" s="5"/>
      <c r="D22" s="144" t="s">
        <v>309</v>
      </c>
      <c r="E22" s="9"/>
      <c r="F22" s="9"/>
      <c r="G22" s="9"/>
      <c r="H22" s="9"/>
      <c r="I22" s="9"/>
      <c r="J22" s="55"/>
    </row>
    <row r="23" spans="1:10" ht="12.75" hidden="1">
      <c r="A23" s="80" t="s">
        <v>17</v>
      </c>
      <c r="B23" s="84"/>
      <c r="C23" s="10"/>
      <c r="D23" s="25" t="s">
        <v>15</v>
      </c>
      <c r="E23" s="10"/>
      <c r="F23" s="10"/>
      <c r="G23" s="10"/>
      <c r="H23" s="10"/>
      <c r="I23" s="10"/>
      <c r="J23" s="56"/>
    </row>
    <row r="24" spans="1:10" ht="12.75" hidden="1">
      <c r="A24" s="80"/>
      <c r="B24" s="84"/>
      <c r="C24" s="10"/>
      <c r="D24" s="25" t="s">
        <v>16</v>
      </c>
      <c r="E24" s="10"/>
      <c r="F24" s="10"/>
      <c r="G24" s="10"/>
      <c r="H24" s="10"/>
      <c r="I24" s="10"/>
      <c r="J24" s="56"/>
    </row>
    <row r="25" spans="1:10" ht="12.75" hidden="1">
      <c r="A25" s="80"/>
      <c r="B25" s="84"/>
      <c r="C25" s="10"/>
      <c r="D25" s="25" t="s">
        <v>18</v>
      </c>
      <c r="E25" s="10"/>
      <c r="F25" s="10"/>
      <c r="G25" s="10"/>
      <c r="H25" s="10"/>
      <c r="I25" s="10"/>
      <c r="J25" s="56"/>
    </row>
    <row r="26" spans="1:10" ht="12.75" hidden="1">
      <c r="A26" s="80"/>
      <c r="B26" s="84"/>
      <c r="C26" s="10"/>
      <c r="D26" s="25" t="s">
        <v>19</v>
      </c>
      <c r="E26" s="10"/>
      <c r="F26" s="10"/>
      <c r="G26" s="10"/>
      <c r="H26" s="10"/>
      <c r="I26" s="10"/>
      <c r="J26" s="56"/>
    </row>
    <row r="27" spans="1:10" ht="12.75" hidden="1">
      <c r="A27" s="80"/>
      <c r="B27" s="84"/>
      <c r="C27" s="10"/>
      <c r="D27" s="25" t="s">
        <v>20</v>
      </c>
      <c r="E27" s="10"/>
      <c r="F27" s="10"/>
      <c r="G27" s="10"/>
      <c r="H27" s="10"/>
      <c r="I27" s="10"/>
      <c r="J27" s="56"/>
    </row>
    <row r="28" spans="1:10" ht="12.75" hidden="1">
      <c r="A28" s="87"/>
      <c r="B28" s="84"/>
      <c r="C28" s="10"/>
      <c r="D28" s="25" t="s">
        <v>21</v>
      </c>
      <c r="E28" s="10"/>
      <c r="F28" s="10"/>
      <c r="G28" s="10"/>
      <c r="H28" s="10"/>
      <c r="I28" s="10"/>
      <c r="J28" s="56"/>
    </row>
    <row r="29" spans="1:10" ht="12.75">
      <c r="A29" s="138" t="s">
        <v>22</v>
      </c>
      <c r="B29" s="110"/>
      <c r="C29" s="111"/>
      <c r="D29" s="112" t="s">
        <v>23</v>
      </c>
      <c r="E29" s="113"/>
      <c r="F29" s="113"/>
      <c r="G29" s="113"/>
      <c r="H29" s="113"/>
      <c r="I29" s="113"/>
      <c r="J29" s="135">
        <f>J31</f>
        <v>3600</v>
      </c>
    </row>
    <row r="30" spans="1:10" ht="12.75">
      <c r="A30" s="90" t="s">
        <v>24</v>
      </c>
      <c r="B30" s="78"/>
      <c r="C30" s="3"/>
      <c r="D30" s="28" t="s">
        <v>25</v>
      </c>
      <c r="E30" s="10"/>
      <c r="F30" s="10"/>
      <c r="G30" s="10"/>
      <c r="H30" s="10"/>
      <c r="I30" s="10"/>
      <c r="J30" s="56"/>
    </row>
    <row r="31" spans="1:10" ht="12.75">
      <c r="A31" s="73"/>
      <c r="B31" s="74"/>
      <c r="C31" s="4"/>
      <c r="D31" s="21" t="s">
        <v>26</v>
      </c>
      <c r="E31" s="5"/>
      <c r="F31" s="5"/>
      <c r="G31" s="5"/>
      <c r="H31" s="5"/>
      <c r="I31" s="5"/>
      <c r="J31" s="58">
        <v>3600</v>
      </c>
    </row>
    <row r="32" spans="1:10" ht="12.75">
      <c r="A32" s="75" t="s">
        <v>27</v>
      </c>
      <c r="B32" s="77"/>
      <c r="C32" s="7"/>
      <c r="D32" s="22" t="s">
        <v>28</v>
      </c>
      <c r="E32" s="7"/>
      <c r="F32" s="7"/>
      <c r="G32" s="7"/>
      <c r="H32" s="7"/>
      <c r="I32" s="7"/>
      <c r="J32" s="51">
        <f>J34</f>
        <v>159</v>
      </c>
    </row>
    <row r="33" spans="1:10" ht="12.75">
      <c r="A33" s="90" t="s">
        <v>29</v>
      </c>
      <c r="B33" s="78"/>
      <c r="C33" s="3"/>
      <c r="D33" s="28" t="s">
        <v>30</v>
      </c>
      <c r="E33" s="3"/>
      <c r="F33" s="3"/>
      <c r="G33" s="3"/>
      <c r="H33" s="3"/>
      <c r="I33" s="3"/>
      <c r="J33" s="53"/>
    </row>
    <row r="34" spans="1:10" ht="12.75">
      <c r="A34" s="73"/>
      <c r="B34" s="74"/>
      <c r="C34" s="4"/>
      <c r="D34" s="21" t="s">
        <v>31</v>
      </c>
      <c r="E34" s="4"/>
      <c r="F34" s="4"/>
      <c r="G34" s="4"/>
      <c r="H34" s="4"/>
      <c r="I34" s="4"/>
      <c r="J34" s="50">
        <f>J37</f>
        <v>159</v>
      </c>
    </row>
    <row r="35" spans="1:10" ht="12.75">
      <c r="A35" s="80" t="s">
        <v>32</v>
      </c>
      <c r="B35" s="78"/>
      <c r="C35" s="3"/>
      <c r="D35" s="23" t="s">
        <v>33</v>
      </c>
      <c r="E35" s="8"/>
      <c r="F35" s="8"/>
      <c r="G35" s="8"/>
      <c r="H35" s="8"/>
      <c r="I35" s="8"/>
      <c r="J35" s="54"/>
    </row>
    <row r="36" spans="1:10" ht="12.75">
      <c r="A36" s="90"/>
      <c r="B36" s="78"/>
      <c r="C36" s="3"/>
      <c r="D36" s="23" t="s">
        <v>34</v>
      </c>
      <c r="E36" s="8"/>
      <c r="F36" s="8"/>
      <c r="G36" s="8"/>
      <c r="H36" s="8"/>
      <c r="I36" s="8"/>
      <c r="J36" s="54"/>
    </row>
    <row r="37" spans="1:10" ht="12.75">
      <c r="A37" s="73"/>
      <c r="B37" s="74"/>
      <c r="C37" s="4"/>
      <c r="D37" s="24" t="s">
        <v>35</v>
      </c>
      <c r="E37" s="9"/>
      <c r="F37" s="9"/>
      <c r="G37" s="9"/>
      <c r="H37" s="9"/>
      <c r="I37" s="9"/>
      <c r="J37" s="55">
        <v>159</v>
      </c>
    </row>
    <row r="38" spans="1:10" ht="12.75">
      <c r="A38" s="90" t="s">
        <v>36</v>
      </c>
      <c r="B38" s="78"/>
      <c r="C38" s="2"/>
      <c r="D38" s="28" t="s">
        <v>37</v>
      </c>
      <c r="E38" s="3"/>
      <c r="F38" s="3"/>
      <c r="G38" s="3"/>
      <c r="H38" s="3"/>
      <c r="I38" s="3"/>
      <c r="J38" s="56"/>
    </row>
    <row r="39" spans="1:10" ht="12.75">
      <c r="A39" s="85"/>
      <c r="B39" s="86"/>
      <c r="C39" s="5"/>
      <c r="D39" s="21" t="s">
        <v>38</v>
      </c>
      <c r="E39" s="4"/>
      <c r="F39" s="4"/>
      <c r="G39" s="4"/>
      <c r="H39" s="4"/>
      <c r="I39" s="4"/>
      <c r="J39" s="50">
        <f>SUM(J40+J43+J45)</f>
        <v>1</v>
      </c>
    </row>
    <row r="40" spans="1:10" ht="12.75">
      <c r="A40" s="114" t="s">
        <v>39</v>
      </c>
      <c r="B40" s="115"/>
      <c r="C40" s="116"/>
      <c r="D40" s="117" t="s">
        <v>40</v>
      </c>
      <c r="E40" s="118"/>
      <c r="F40" s="118"/>
      <c r="G40" s="118"/>
      <c r="H40" s="118"/>
      <c r="I40" s="118"/>
      <c r="J40" s="119">
        <v>1</v>
      </c>
    </row>
    <row r="41" spans="1:10" ht="12.75" hidden="1">
      <c r="A41" s="87" t="s">
        <v>274</v>
      </c>
      <c r="B41" s="84"/>
      <c r="C41" s="10"/>
      <c r="D41" s="23" t="s">
        <v>41</v>
      </c>
      <c r="E41" s="10"/>
      <c r="F41" s="10"/>
      <c r="G41" s="10"/>
      <c r="H41" s="10"/>
      <c r="I41" s="10"/>
      <c r="J41" s="56"/>
    </row>
    <row r="42" spans="1:10" ht="12.75" hidden="1">
      <c r="A42" s="80"/>
      <c r="B42" s="84"/>
      <c r="C42" s="10"/>
      <c r="D42" s="23" t="s">
        <v>42</v>
      </c>
      <c r="E42" s="10"/>
      <c r="F42" s="10"/>
      <c r="G42" s="10"/>
      <c r="H42" s="10"/>
      <c r="I42" s="10"/>
      <c r="J42" s="56"/>
    </row>
    <row r="43" spans="1:10" ht="12.75" hidden="1">
      <c r="A43" s="80"/>
      <c r="B43" s="84"/>
      <c r="C43" s="10"/>
      <c r="D43" s="23" t="s">
        <v>43</v>
      </c>
      <c r="E43" s="10"/>
      <c r="F43" s="10"/>
      <c r="G43" s="10"/>
      <c r="H43" s="10"/>
      <c r="I43" s="10"/>
      <c r="J43" s="56"/>
    </row>
    <row r="44" spans="1:10" ht="12.75" hidden="1">
      <c r="A44" s="80"/>
      <c r="B44" s="84"/>
      <c r="C44" s="10"/>
      <c r="D44" s="23" t="s">
        <v>44</v>
      </c>
      <c r="E44" s="10"/>
      <c r="F44" s="10"/>
      <c r="G44" s="10"/>
      <c r="H44" s="10"/>
      <c r="I44" s="10"/>
      <c r="J44" s="58"/>
    </row>
    <row r="45" spans="1:10" ht="1.5" customHeight="1" hidden="1">
      <c r="A45" s="95" t="s">
        <v>45</v>
      </c>
      <c r="B45" s="94"/>
      <c r="C45" s="11"/>
      <c r="D45" s="29" t="s">
        <v>46</v>
      </c>
      <c r="E45" s="11"/>
      <c r="F45" s="11"/>
      <c r="G45" s="11"/>
      <c r="H45" s="11"/>
      <c r="I45" s="11"/>
      <c r="J45" s="56"/>
    </row>
    <row r="46" spans="1:10" ht="12.75" hidden="1">
      <c r="A46" s="85"/>
      <c r="B46" s="86"/>
      <c r="C46" s="5"/>
      <c r="D46" s="26" t="s">
        <v>44</v>
      </c>
      <c r="E46" s="5"/>
      <c r="F46" s="5"/>
      <c r="G46" s="5"/>
      <c r="H46" s="5"/>
      <c r="I46" s="5"/>
      <c r="J46" s="58"/>
    </row>
    <row r="47" spans="1:10" ht="12.75">
      <c r="A47" s="90" t="s">
        <v>47</v>
      </c>
      <c r="B47" s="78"/>
      <c r="C47" s="2"/>
      <c r="D47" s="28" t="s">
        <v>48</v>
      </c>
      <c r="E47" s="3"/>
      <c r="F47" s="3"/>
      <c r="G47" s="3"/>
      <c r="H47" s="3"/>
      <c r="I47" s="3"/>
      <c r="J47" s="53">
        <f>SUM(J54+J79+J53)</f>
        <v>1016</v>
      </c>
    </row>
    <row r="48" spans="1:10" ht="12.75">
      <c r="A48" s="80"/>
      <c r="B48" s="84"/>
      <c r="D48" s="28" t="s">
        <v>49</v>
      </c>
      <c r="E48" s="3"/>
      <c r="F48" s="3"/>
      <c r="G48" s="3"/>
      <c r="H48" s="3"/>
      <c r="I48" s="3"/>
      <c r="J48" s="56"/>
    </row>
    <row r="49" spans="1:10" ht="12.75">
      <c r="A49" s="85"/>
      <c r="B49" s="86"/>
      <c r="C49" s="5"/>
      <c r="D49" s="21" t="s">
        <v>50</v>
      </c>
      <c r="E49" s="4"/>
      <c r="F49" s="4"/>
      <c r="G49" s="4"/>
      <c r="H49" s="4"/>
      <c r="I49" s="4"/>
      <c r="J49" s="50"/>
    </row>
    <row r="50" spans="1:10" ht="0.75" customHeight="1">
      <c r="A50" s="90" t="s">
        <v>51</v>
      </c>
      <c r="B50" s="84"/>
      <c r="C50" s="10"/>
      <c r="D50" s="28" t="s">
        <v>52</v>
      </c>
      <c r="E50" s="3"/>
      <c r="F50" s="3"/>
      <c r="G50" s="3"/>
      <c r="H50" s="3"/>
      <c r="I50" s="3"/>
      <c r="J50" s="53"/>
    </row>
    <row r="51" spans="1:10" ht="12.75" hidden="1">
      <c r="A51" s="85"/>
      <c r="B51" s="86"/>
      <c r="C51" s="5"/>
      <c r="D51" s="21" t="s">
        <v>53</v>
      </c>
      <c r="E51" s="4"/>
      <c r="F51" s="4"/>
      <c r="G51" s="4"/>
      <c r="H51" s="4"/>
      <c r="I51" s="4"/>
      <c r="J51" s="50">
        <f>J53</f>
        <v>0</v>
      </c>
    </row>
    <row r="52" spans="1:10" ht="12.75" hidden="1">
      <c r="A52" s="80" t="s">
        <v>54</v>
      </c>
      <c r="B52" s="84"/>
      <c r="C52" s="10"/>
      <c r="D52" s="23" t="s">
        <v>52</v>
      </c>
      <c r="E52" s="8"/>
      <c r="F52" s="8"/>
      <c r="G52" s="8"/>
      <c r="H52" s="8"/>
      <c r="I52" s="8"/>
      <c r="J52" s="54"/>
    </row>
    <row r="53" spans="1:10" ht="12.75" hidden="1">
      <c r="A53" s="85"/>
      <c r="B53" s="86"/>
      <c r="C53" s="5"/>
      <c r="D53" s="24" t="s">
        <v>55</v>
      </c>
      <c r="E53" s="9"/>
      <c r="F53" s="9"/>
      <c r="G53" s="9"/>
      <c r="H53" s="9"/>
      <c r="I53" s="9"/>
      <c r="J53" s="55"/>
    </row>
    <row r="54" spans="1:10" ht="12.75">
      <c r="A54" s="80" t="s">
        <v>56</v>
      </c>
      <c r="B54" s="84"/>
      <c r="D54" s="23" t="s">
        <v>57</v>
      </c>
      <c r="E54" s="10"/>
      <c r="F54" s="10"/>
      <c r="G54" s="10"/>
      <c r="H54" s="10"/>
      <c r="I54" s="10"/>
      <c r="J54" s="56">
        <f>J68+J63</f>
        <v>1016</v>
      </c>
    </row>
    <row r="55" spans="1:10" ht="12.75">
      <c r="A55" s="80"/>
      <c r="B55" s="84"/>
      <c r="D55" s="23" t="s">
        <v>58</v>
      </c>
      <c r="E55" s="10"/>
      <c r="F55" s="10"/>
      <c r="G55" s="10"/>
      <c r="H55" s="10"/>
      <c r="I55" s="10"/>
      <c r="J55" s="56"/>
    </row>
    <row r="56" spans="1:10" ht="12.75">
      <c r="A56" s="80"/>
      <c r="B56" s="84"/>
      <c r="D56" s="23" t="s">
        <v>59</v>
      </c>
      <c r="E56" s="10"/>
      <c r="F56" s="10"/>
      <c r="G56" s="10"/>
      <c r="H56" s="10"/>
      <c r="I56" s="10"/>
      <c r="J56" s="56"/>
    </row>
    <row r="57" spans="1:10" ht="12.75">
      <c r="A57" s="80"/>
      <c r="B57" s="84"/>
      <c r="D57" s="23" t="s">
        <v>60</v>
      </c>
      <c r="E57" s="10"/>
      <c r="F57" s="10"/>
      <c r="G57" s="10"/>
      <c r="H57" s="10"/>
      <c r="I57" s="10"/>
      <c r="J57" s="56"/>
    </row>
    <row r="58" spans="1:10" ht="12.75">
      <c r="A58" s="85"/>
      <c r="B58" s="86"/>
      <c r="C58" s="5"/>
      <c r="D58" s="26" t="s">
        <v>61</v>
      </c>
      <c r="E58" s="5"/>
      <c r="F58" s="5"/>
      <c r="G58" s="5"/>
      <c r="H58" s="5"/>
      <c r="I58" s="5"/>
      <c r="J58" s="58"/>
    </row>
    <row r="59" spans="1:10" ht="12.75">
      <c r="A59" s="80" t="s">
        <v>62</v>
      </c>
      <c r="B59" s="84"/>
      <c r="C59" s="10"/>
      <c r="D59" s="23" t="s">
        <v>63</v>
      </c>
      <c r="E59" s="10"/>
      <c r="F59" s="10"/>
      <c r="G59" s="10"/>
      <c r="H59" s="10"/>
      <c r="I59" s="10"/>
      <c r="J59" s="56"/>
    </row>
    <row r="60" spans="1:10" ht="12.75">
      <c r="A60" s="80"/>
      <c r="B60" s="84"/>
      <c r="C60" s="10"/>
      <c r="D60" s="23" t="s">
        <v>64</v>
      </c>
      <c r="E60" s="10"/>
      <c r="F60" s="10"/>
      <c r="G60" s="10"/>
      <c r="H60" s="10"/>
      <c r="I60" s="10"/>
      <c r="J60" s="56"/>
    </row>
    <row r="61" spans="1:10" ht="12.75">
      <c r="A61" s="80"/>
      <c r="B61" s="84"/>
      <c r="C61" s="10"/>
      <c r="D61" s="23" t="s">
        <v>65</v>
      </c>
      <c r="E61" s="10"/>
      <c r="F61" s="10"/>
      <c r="G61" s="10"/>
      <c r="H61" s="10"/>
      <c r="I61" s="10"/>
      <c r="J61" s="56"/>
    </row>
    <row r="62" spans="1:10" ht="12.75">
      <c r="A62" s="85"/>
      <c r="B62" s="86"/>
      <c r="C62" s="5"/>
      <c r="D62" s="26" t="s">
        <v>66</v>
      </c>
      <c r="E62" s="5"/>
      <c r="F62" s="5"/>
      <c r="G62" s="5"/>
      <c r="H62" s="5"/>
      <c r="I62" s="5"/>
      <c r="J62" s="58">
        <f>J63</f>
        <v>716</v>
      </c>
    </row>
    <row r="63" spans="1:10" ht="12.75">
      <c r="A63" s="87" t="s">
        <v>275</v>
      </c>
      <c r="B63" s="84"/>
      <c r="C63" s="10"/>
      <c r="D63" s="23" t="s">
        <v>67</v>
      </c>
      <c r="E63" s="10"/>
      <c r="F63" s="10"/>
      <c r="G63" s="10"/>
      <c r="H63" s="10"/>
      <c r="I63" s="10"/>
      <c r="J63" s="56">
        <v>716</v>
      </c>
    </row>
    <row r="64" spans="1:10" ht="12.75">
      <c r="A64" s="80"/>
      <c r="B64" s="84"/>
      <c r="C64" s="10"/>
      <c r="D64" s="23" t="s">
        <v>68</v>
      </c>
      <c r="E64" s="10"/>
      <c r="F64" s="10"/>
      <c r="G64" s="10"/>
      <c r="H64" s="10"/>
      <c r="I64" s="10"/>
      <c r="J64" s="56"/>
    </row>
    <row r="65" spans="1:10" ht="12.75">
      <c r="A65" s="80"/>
      <c r="B65" s="84"/>
      <c r="C65" s="10"/>
      <c r="D65" s="23" t="s">
        <v>69</v>
      </c>
      <c r="E65" s="10"/>
      <c r="F65" s="10"/>
      <c r="G65" s="10"/>
      <c r="H65" s="10"/>
      <c r="I65" s="10"/>
      <c r="J65" s="56"/>
    </row>
    <row r="66" spans="1:10" ht="12.75">
      <c r="A66" s="80"/>
      <c r="B66" s="84"/>
      <c r="C66" s="10"/>
      <c r="D66" s="23" t="s">
        <v>70</v>
      </c>
      <c r="E66" s="10"/>
      <c r="F66" s="10"/>
      <c r="G66" s="10"/>
      <c r="H66" s="10"/>
      <c r="I66" s="10"/>
      <c r="J66" s="56"/>
    </row>
    <row r="67" spans="1:10" ht="12.75">
      <c r="A67" s="85"/>
      <c r="B67" s="86"/>
      <c r="C67" s="5"/>
      <c r="D67" s="26" t="s">
        <v>71</v>
      </c>
      <c r="E67" s="5"/>
      <c r="F67" s="5"/>
      <c r="G67" s="5"/>
      <c r="H67" s="5"/>
      <c r="I67" s="5"/>
      <c r="J67" s="58"/>
    </row>
    <row r="68" spans="1:10" ht="12.75">
      <c r="A68" s="80" t="s">
        <v>72</v>
      </c>
      <c r="B68" s="84"/>
      <c r="D68" s="23" t="s">
        <v>73</v>
      </c>
      <c r="E68" s="10"/>
      <c r="F68" s="10"/>
      <c r="G68" s="10"/>
      <c r="H68" s="10"/>
      <c r="I68" s="10"/>
      <c r="J68" s="56">
        <f>J73</f>
        <v>300</v>
      </c>
    </row>
    <row r="69" spans="1:10" ht="12.75">
      <c r="A69" s="80"/>
      <c r="B69" s="84"/>
      <c r="D69" s="23" t="s">
        <v>74</v>
      </c>
      <c r="E69" s="10"/>
      <c r="F69" s="10"/>
      <c r="G69" s="10"/>
      <c r="H69" s="10"/>
      <c r="I69" s="10"/>
      <c r="J69" s="56"/>
    </row>
    <row r="70" spans="1:10" ht="12.75">
      <c r="A70" s="80"/>
      <c r="B70" s="84"/>
      <c r="D70" s="23" t="s">
        <v>75</v>
      </c>
      <c r="E70" s="10"/>
      <c r="F70" s="10"/>
      <c r="G70" s="10"/>
      <c r="H70" s="10"/>
      <c r="I70" s="10"/>
      <c r="J70" s="56"/>
    </row>
    <row r="71" spans="1:10" ht="12.75">
      <c r="A71" s="80"/>
      <c r="B71" s="84"/>
      <c r="D71" s="23" t="s">
        <v>76</v>
      </c>
      <c r="E71" s="10"/>
      <c r="F71" s="10"/>
      <c r="G71" s="10"/>
      <c r="H71" s="10"/>
      <c r="I71" s="10"/>
      <c r="J71" s="56"/>
    </row>
    <row r="72" spans="1:10" ht="12.75">
      <c r="A72" s="85"/>
      <c r="B72" s="86"/>
      <c r="C72" s="5"/>
      <c r="D72" s="26" t="s">
        <v>77</v>
      </c>
      <c r="E72" s="5"/>
      <c r="F72" s="5"/>
      <c r="G72" s="5"/>
      <c r="H72" s="5"/>
      <c r="I72" s="5"/>
      <c r="J72" s="58"/>
    </row>
    <row r="73" spans="1:10" ht="12.75">
      <c r="A73" s="80" t="s">
        <v>78</v>
      </c>
      <c r="B73" s="84"/>
      <c r="D73" s="23" t="s">
        <v>73</v>
      </c>
      <c r="E73" s="10"/>
      <c r="F73" s="10"/>
      <c r="G73" s="10"/>
      <c r="H73" s="10"/>
      <c r="I73" s="10"/>
      <c r="J73" s="56">
        <v>300</v>
      </c>
    </row>
    <row r="74" spans="1:10" ht="12.75">
      <c r="A74" s="80"/>
      <c r="B74" s="84"/>
      <c r="D74" s="23" t="s">
        <v>79</v>
      </c>
      <c r="E74" s="10"/>
      <c r="F74" s="10"/>
      <c r="G74" s="10"/>
      <c r="H74" s="10"/>
      <c r="I74" s="10"/>
      <c r="J74" s="56"/>
    </row>
    <row r="75" spans="1:10" ht="12.75">
      <c r="A75" s="80"/>
      <c r="B75" s="84"/>
      <c r="D75" s="23" t="s">
        <v>80</v>
      </c>
      <c r="E75" s="10"/>
      <c r="F75" s="10"/>
      <c r="G75" s="10"/>
      <c r="H75" s="10"/>
      <c r="I75" s="10"/>
      <c r="J75" s="56"/>
    </row>
    <row r="76" spans="1:10" ht="12.75">
      <c r="A76" s="85"/>
      <c r="B76" s="86"/>
      <c r="C76" s="5"/>
      <c r="D76" s="26" t="s">
        <v>77</v>
      </c>
      <c r="E76" s="5"/>
      <c r="F76" s="5"/>
      <c r="G76" s="5"/>
      <c r="H76" s="5"/>
      <c r="I76" s="5"/>
      <c r="J76" s="58"/>
    </row>
    <row r="77" spans="1:10" ht="12.75" hidden="1">
      <c r="A77" s="95" t="s">
        <v>81</v>
      </c>
      <c r="B77" s="94"/>
      <c r="C77" s="11"/>
      <c r="D77" s="29" t="s">
        <v>82</v>
      </c>
      <c r="E77" s="11"/>
      <c r="F77" s="11"/>
      <c r="G77" s="11"/>
      <c r="H77" s="11"/>
      <c r="I77" s="11"/>
      <c r="J77" s="60"/>
    </row>
    <row r="78" spans="1:10" ht="12.75" hidden="1">
      <c r="A78" s="80"/>
      <c r="B78" s="84"/>
      <c r="C78" s="10"/>
      <c r="D78" s="23" t="s">
        <v>83</v>
      </c>
      <c r="E78" s="10"/>
      <c r="F78" s="10"/>
      <c r="G78" s="10"/>
      <c r="H78" s="10"/>
      <c r="I78" s="10"/>
      <c r="J78" s="56"/>
    </row>
    <row r="79" spans="1:10" ht="12.75" hidden="1">
      <c r="A79" s="80"/>
      <c r="B79" s="84"/>
      <c r="C79" s="10"/>
      <c r="D79" s="23" t="s">
        <v>84</v>
      </c>
      <c r="E79" s="10"/>
      <c r="F79" s="10"/>
      <c r="G79" s="10"/>
      <c r="H79" s="10"/>
      <c r="I79" s="10"/>
      <c r="J79" s="56">
        <f>J82</f>
        <v>0</v>
      </c>
    </row>
    <row r="80" spans="1:10" ht="12.75" hidden="1">
      <c r="A80" s="80"/>
      <c r="B80" s="84"/>
      <c r="C80" s="10"/>
      <c r="D80" s="23" t="s">
        <v>85</v>
      </c>
      <c r="E80" s="10"/>
      <c r="F80" s="10"/>
      <c r="G80" s="10"/>
      <c r="H80" s="10"/>
      <c r="I80" s="10"/>
      <c r="J80" s="56"/>
    </row>
    <row r="81" spans="1:10" ht="12.75" hidden="1">
      <c r="A81" s="80"/>
      <c r="B81" s="84"/>
      <c r="C81" s="10"/>
      <c r="D81" s="23" t="s">
        <v>86</v>
      </c>
      <c r="E81" s="10"/>
      <c r="F81" s="10"/>
      <c r="G81" s="10"/>
      <c r="H81" s="10"/>
      <c r="I81" s="10"/>
      <c r="J81" s="56"/>
    </row>
    <row r="82" spans="1:10" ht="12.75" hidden="1">
      <c r="A82" s="95" t="s">
        <v>87</v>
      </c>
      <c r="B82" s="94"/>
      <c r="C82" s="11"/>
      <c r="D82" s="29" t="s">
        <v>88</v>
      </c>
      <c r="E82" s="11"/>
      <c r="F82" s="11"/>
      <c r="G82" s="11"/>
      <c r="H82" s="11"/>
      <c r="I82" s="11"/>
      <c r="J82" s="60"/>
    </row>
    <row r="83" spans="1:10" ht="12.75" hidden="1">
      <c r="A83" s="80"/>
      <c r="B83" s="84"/>
      <c r="C83" s="10"/>
      <c r="D83" s="23" t="s">
        <v>89</v>
      </c>
      <c r="E83" s="10"/>
      <c r="F83" s="10"/>
      <c r="G83" s="10"/>
      <c r="H83" s="10"/>
      <c r="I83" s="10"/>
      <c r="J83" s="56"/>
    </row>
    <row r="84" spans="1:10" ht="12.75" hidden="1">
      <c r="A84" s="80"/>
      <c r="B84" s="84"/>
      <c r="C84" s="10"/>
      <c r="D84" s="23" t="s">
        <v>90</v>
      </c>
      <c r="E84" s="10"/>
      <c r="F84" s="10"/>
      <c r="G84" s="10"/>
      <c r="H84" s="10"/>
      <c r="I84" s="10"/>
      <c r="J84" s="56"/>
    </row>
    <row r="85" spans="1:10" ht="12.75" hidden="1">
      <c r="A85" s="80"/>
      <c r="B85" s="84"/>
      <c r="C85" s="10"/>
      <c r="D85" s="23" t="s">
        <v>91</v>
      </c>
      <c r="E85" s="10"/>
      <c r="F85" s="10"/>
      <c r="G85" s="10"/>
      <c r="H85" s="10"/>
      <c r="I85" s="10"/>
      <c r="J85" s="56"/>
    </row>
    <row r="86" spans="1:10" ht="12.75" hidden="1">
      <c r="A86" s="85"/>
      <c r="B86" s="86"/>
      <c r="C86" s="5"/>
      <c r="D86" s="26" t="s">
        <v>92</v>
      </c>
      <c r="E86" s="5"/>
      <c r="F86" s="5"/>
      <c r="G86" s="5"/>
      <c r="H86" s="5"/>
      <c r="I86" s="5"/>
      <c r="J86" s="58"/>
    </row>
    <row r="87" spans="1:10" ht="12.75">
      <c r="A87" s="73" t="s">
        <v>93</v>
      </c>
      <c r="B87" s="74"/>
      <c r="C87" s="4"/>
      <c r="D87" s="21" t="s">
        <v>94</v>
      </c>
      <c r="E87" s="4"/>
      <c r="F87" s="4"/>
      <c r="G87" s="4"/>
      <c r="H87" s="4"/>
      <c r="I87" s="4"/>
      <c r="J87" s="50">
        <f>J88+J95</f>
        <v>2468</v>
      </c>
    </row>
    <row r="88" spans="1:10" ht="12.75">
      <c r="A88" s="90" t="s">
        <v>289</v>
      </c>
      <c r="B88" s="78"/>
      <c r="C88" s="4"/>
      <c r="D88" s="29" t="s">
        <v>95</v>
      </c>
      <c r="E88" s="3"/>
      <c r="F88" s="3"/>
      <c r="G88" s="3"/>
      <c r="H88" s="3"/>
      <c r="I88" s="3"/>
      <c r="J88" s="53">
        <f>J90+J92+J94</f>
        <v>150</v>
      </c>
    </row>
    <row r="89" spans="1:10" ht="12.75">
      <c r="A89" s="139" t="s">
        <v>290</v>
      </c>
      <c r="B89" s="140"/>
      <c r="C89" s="128"/>
      <c r="D89" s="130" t="s">
        <v>291</v>
      </c>
      <c r="E89" s="131"/>
      <c r="F89" s="131"/>
      <c r="G89" s="131"/>
      <c r="H89" s="131"/>
      <c r="I89" s="131"/>
      <c r="J89" s="136"/>
    </row>
    <row r="90" spans="1:10" ht="12.75">
      <c r="A90" s="141"/>
      <c r="B90" s="142"/>
      <c r="C90" s="128"/>
      <c r="D90" s="132" t="s">
        <v>292</v>
      </c>
      <c r="E90" s="133"/>
      <c r="F90" s="133"/>
      <c r="G90" s="133"/>
      <c r="H90" s="133"/>
      <c r="I90" s="133"/>
      <c r="J90" s="137">
        <v>45</v>
      </c>
    </row>
    <row r="91" spans="1:10" ht="12.75">
      <c r="A91" s="143" t="s">
        <v>293</v>
      </c>
      <c r="B91" s="140"/>
      <c r="C91" s="128"/>
      <c r="D91" s="134" t="s">
        <v>291</v>
      </c>
      <c r="E91" s="129"/>
      <c r="F91" s="129"/>
      <c r="G91" s="129"/>
      <c r="H91" s="129"/>
      <c r="I91" s="129"/>
      <c r="J91" s="136"/>
    </row>
    <row r="92" spans="1:10" ht="12.75">
      <c r="A92" s="141"/>
      <c r="B92" s="142"/>
      <c r="C92" s="128"/>
      <c r="D92" s="134" t="s">
        <v>294</v>
      </c>
      <c r="E92" s="129"/>
      <c r="F92" s="129"/>
      <c r="G92" s="129"/>
      <c r="H92" s="129"/>
      <c r="I92" s="129"/>
      <c r="J92" s="137">
        <v>5</v>
      </c>
    </row>
    <row r="93" spans="1:10" ht="12.75">
      <c r="A93" s="139" t="s">
        <v>297</v>
      </c>
      <c r="B93" s="140"/>
      <c r="C93" s="128"/>
      <c r="D93" s="130" t="s">
        <v>295</v>
      </c>
      <c r="E93" s="131"/>
      <c r="F93" s="131"/>
      <c r="G93" s="131"/>
      <c r="H93" s="131"/>
      <c r="I93" s="131"/>
      <c r="J93" s="136"/>
    </row>
    <row r="94" spans="1:10" ht="12.75">
      <c r="A94" s="141"/>
      <c r="B94" s="142"/>
      <c r="C94" s="128"/>
      <c r="D94" s="132" t="s">
        <v>296</v>
      </c>
      <c r="E94" s="133"/>
      <c r="F94" s="133"/>
      <c r="G94" s="133"/>
      <c r="H94" s="133"/>
      <c r="I94" s="133"/>
      <c r="J94" s="137">
        <v>100</v>
      </c>
    </row>
    <row r="95" spans="1:10" ht="12.75">
      <c r="A95" s="96" t="s">
        <v>96</v>
      </c>
      <c r="B95" s="76"/>
      <c r="C95" s="6"/>
      <c r="D95" s="30" t="s">
        <v>97</v>
      </c>
      <c r="E95" s="6"/>
      <c r="F95" s="6"/>
      <c r="G95" s="6"/>
      <c r="H95" s="6"/>
      <c r="I95" s="6"/>
      <c r="J95" s="52">
        <f>J101+J103+J105</f>
        <v>2318</v>
      </c>
    </row>
    <row r="96" spans="1:10" ht="12.75">
      <c r="A96" s="80" t="s">
        <v>98</v>
      </c>
      <c r="B96" s="84"/>
      <c r="C96" s="10"/>
      <c r="D96" s="23" t="s">
        <v>99</v>
      </c>
      <c r="E96" s="10"/>
      <c r="F96" s="10"/>
      <c r="G96" s="10"/>
      <c r="H96" s="10"/>
      <c r="I96" s="10"/>
      <c r="J96" s="56"/>
    </row>
    <row r="97" spans="1:10" ht="12.75">
      <c r="A97" s="80"/>
      <c r="B97" s="84"/>
      <c r="C97" s="10"/>
      <c r="D97" s="23" t="s">
        <v>100</v>
      </c>
      <c r="E97" s="10"/>
      <c r="F97" s="10"/>
      <c r="G97" s="10"/>
      <c r="H97" s="10"/>
      <c r="I97" s="10"/>
      <c r="J97" s="56"/>
    </row>
    <row r="98" spans="1:10" ht="12.75">
      <c r="A98" s="85"/>
      <c r="B98" s="86"/>
      <c r="C98" s="5"/>
      <c r="D98" s="26" t="s">
        <v>101</v>
      </c>
      <c r="E98" s="5"/>
      <c r="F98" s="5"/>
      <c r="G98" s="5"/>
      <c r="H98" s="5"/>
      <c r="I98" s="5"/>
      <c r="J98" s="58">
        <f>J101+J103</f>
        <v>2247</v>
      </c>
    </row>
    <row r="99" spans="1:10" ht="12.75" hidden="1">
      <c r="A99" s="80" t="s">
        <v>102</v>
      </c>
      <c r="B99" s="84"/>
      <c r="C99" s="10"/>
      <c r="D99" s="23" t="s">
        <v>103</v>
      </c>
      <c r="E99" s="10"/>
      <c r="F99" s="10"/>
      <c r="G99" s="10"/>
      <c r="H99" s="10"/>
      <c r="I99" s="10"/>
      <c r="J99" s="56"/>
    </row>
    <row r="100" spans="1:10" ht="12.75" hidden="1">
      <c r="A100" s="80"/>
      <c r="B100" s="84"/>
      <c r="C100" s="10"/>
      <c r="D100" s="23" t="s">
        <v>104</v>
      </c>
      <c r="E100" s="10"/>
      <c r="F100" s="10"/>
      <c r="G100" s="10"/>
      <c r="H100" s="10"/>
      <c r="I100" s="10"/>
      <c r="J100" s="56"/>
    </row>
    <row r="101" spans="1:10" ht="12.75" hidden="1">
      <c r="A101" s="85"/>
      <c r="B101" s="86"/>
      <c r="C101" s="5"/>
      <c r="D101" s="26" t="s">
        <v>105</v>
      </c>
      <c r="E101" s="5"/>
      <c r="F101" s="5"/>
      <c r="G101" s="5"/>
      <c r="H101" s="5"/>
      <c r="I101" s="5"/>
      <c r="J101" s="58"/>
    </row>
    <row r="102" spans="1:10" ht="12.75">
      <c r="A102" s="80" t="s">
        <v>106</v>
      </c>
      <c r="B102" s="84"/>
      <c r="C102" s="10"/>
      <c r="D102" s="23" t="s">
        <v>103</v>
      </c>
      <c r="E102" s="10"/>
      <c r="F102" s="10"/>
      <c r="G102" s="10"/>
      <c r="H102" s="10"/>
      <c r="I102" s="10"/>
      <c r="J102" s="56"/>
    </row>
    <row r="103" spans="1:10" ht="12.75">
      <c r="A103" s="85"/>
      <c r="B103" s="86"/>
      <c r="C103" s="5"/>
      <c r="D103" s="26" t="s">
        <v>107</v>
      </c>
      <c r="E103" s="5"/>
      <c r="F103" s="5"/>
      <c r="G103" s="5"/>
      <c r="H103" s="5"/>
      <c r="I103" s="5"/>
      <c r="J103" s="58">
        <v>2247</v>
      </c>
    </row>
    <row r="104" spans="1:10" ht="12.75">
      <c r="A104" s="80" t="s">
        <v>108</v>
      </c>
      <c r="B104" s="84"/>
      <c r="C104" s="10"/>
      <c r="D104" s="23" t="s">
        <v>109</v>
      </c>
      <c r="E104" s="10"/>
      <c r="F104" s="10"/>
      <c r="G104" s="10"/>
      <c r="H104" s="10"/>
      <c r="I104" s="10"/>
      <c r="J104" s="56"/>
    </row>
    <row r="105" spans="1:10" ht="12" customHeight="1">
      <c r="A105" s="85"/>
      <c r="B105" s="86"/>
      <c r="C105" s="5"/>
      <c r="D105" s="26" t="s">
        <v>110</v>
      </c>
      <c r="E105" s="5"/>
      <c r="F105" s="5"/>
      <c r="G105" s="5"/>
      <c r="H105" s="5"/>
      <c r="I105" s="5"/>
      <c r="J105" s="58">
        <v>71</v>
      </c>
    </row>
    <row r="106" spans="1:10" ht="0.75" customHeight="1" hidden="1">
      <c r="A106" s="90" t="s">
        <v>111</v>
      </c>
      <c r="B106" s="78"/>
      <c r="C106" s="3"/>
      <c r="D106" s="28" t="s">
        <v>112</v>
      </c>
      <c r="E106" s="3"/>
      <c r="F106" s="3"/>
      <c r="G106" s="3"/>
      <c r="H106" s="3"/>
      <c r="I106" s="3"/>
      <c r="J106" s="56"/>
    </row>
    <row r="107" spans="1:10" ht="12.75" hidden="1">
      <c r="A107" s="73"/>
      <c r="B107" s="74"/>
      <c r="C107" s="4"/>
      <c r="D107" s="21" t="s">
        <v>113</v>
      </c>
      <c r="E107" s="4"/>
      <c r="F107" s="4"/>
      <c r="G107" s="4"/>
      <c r="H107" s="4"/>
      <c r="I107" s="4"/>
      <c r="J107" s="58">
        <f>J110</f>
        <v>0</v>
      </c>
    </row>
    <row r="108" spans="1:10" ht="12.75" hidden="1">
      <c r="A108" s="90"/>
      <c r="B108" s="78"/>
      <c r="C108" s="3"/>
      <c r="D108" s="28" t="s">
        <v>114</v>
      </c>
      <c r="E108" s="3"/>
      <c r="F108" s="3"/>
      <c r="G108" s="3"/>
      <c r="H108" s="3"/>
      <c r="I108" s="3"/>
      <c r="J108" s="56"/>
    </row>
    <row r="109" spans="1:10" ht="12.75" hidden="1">
      <c r="A109" s="87" t="s">
        <v>276</v>
      </c>
      <c r="B109" s="84"/>
      <c r="C109" s="10"/>
      <c r="D109" s="23" t="s">
        <v>115</v>
      </c>
      <c r="E109" s="10"/>
      <c r="F109" s="10"/>
      <c r="G109" s="10"/>
      <c r="H109" s="10"/>
      <c r="I109" s="10"/>
      <c r="J109" s="56"/>
    </row>
    <row r="110" spans="1:10" ht="12.75" hidden="1">
      <c r="A110" s="85"/>
      <c r="B110" s="86"/>
      <c r="C110" s="5"/>
      <c r="D110" s="26" t="s">
        <v>116</v>
      </c>
      <c r="E110" s="5"/>
      <c r="F110" s="5"/>
      <c r="G110" s="5"/>
      <c r="H110" s="5"/>
      <c r="I110" s="5"/>
      <c r="J110" s="58"/>
    </row>
    <row r="111" spans="1:10" ht="12.75">
      <c r="A111" s="90" t="s">
        <v>117</v>
      </c>
      <c r="B111" s="78"/>
      <c r="C111" s="2"/>
      <c r="D111" s="28" t="s">
        <v>118</v>
      </c>
      <c r="E111" s="3"/>
      <c r="F111" s="3"/>
      <c r="G111" s="3"/>
      <c r="H111" s="3"/>
      <c r="I111" s="3"/>
      <c r="J111" s="53">
        <f>J113+J140</f>
        <v>1855</v>
      </c>
    </row>
    <row r="112" spans="1:10" ht="12.75">
      <c r="A112" s="85"/>
      <c r="B112" s="86"/>
      <c r="C112" s="5"/>
      <c r="D112" s="21" t="s">
        <v>119</v>
      </c>
      <c r="E112" s="4"/>
      <c r="F112" s="4"/>
      <c r="G112" s="4"/>
      <c r="H112" s="4"/>
      <c r="I112" s="4"/>
      <c r="J112" s="50"/>
    </row>
    <row r="113" spans="1:10" ht="12.75">
      <c r="A113" s="95" t="s">
        <v>120</v>
      </c>
      <c r="B113" s="84"/>
      <c r="D113" s="23" t="s">
        <v>121</v>
      </c>
      <c r="E113" s="10"/>
      <c r="F113" s="10"/>
      <c r="G113" s="10"/>
      <c r="H113" s="10"/>
      <c r="I113" s="10"/>
      <c r="J113" s="60">
        <f>SUM(J118+J123)</f>
        <v>500</v>
      </c>
    </row>
    <row r="114" spans="1:10" ht="12.75">
      <c r="A114" s="80"/>
      <c r="B114" s="84"/>
      <c r="C114" s="10"/>
      <c r="D114" s="23" t="s">
        <v>122</v>
      </c>
      <c r="E114" s="10"/>
      <c r="F114" s="10"/>
      <c r="G114" s="10"/>
      <c r="H114" s="10"/>
      <c r="I114" s="10"/>
      <c r="J114" s="56"/>
    </row>
    <row r="115" spans="1:10" ht="12.75">
      <c r="A115" s="80"/>
      <c r="B115" s="84"/>
      <c r="C115" s="10"/>
      <c r="D115" s="23" t="s">
        <v>123</v>
      </c>
      <c r="E115" s="10"/>
      <c r="F115" s="10"/>
      <c r="G115" s="10"/>
      <c r="H115" s="10"/>
      <c r="I115" s="10"/>
      <c r="J115" s="56"/>
    </row>
    <row r="116" spans="1:10" ht="12.75">
      <c r="A116" s="80"/>
      <c r="B116" s="84"/>
      <c r="C116" s="10"/>
      <c r="D116" s="23" t="s">
        <v>124</v>
      </c>
      <c r="E116" s="10"/>
      <c r="F116" s="10"/>
      <c r="G116" s="10"/>
      <c r="H116" s="10"/>
      <c r="I116" s="10"/>
      <c r="J116" s="56"/>
    </row>
    <row r="117" spans="1:10" ht="12.75">
      <c r="A117" s="85"/>
      <c r="B117" s="86"/>
      <c r="C117" s="5"/>
      <c r="D117" s="26" t="s">
        <v>125</v>
      </c>
      <c r="E117" s="5"/>
      <c r="F117" s="5"/>
      <c r="G117" s="5"/>
      <c r="H117" s="5"/>
      <c r="I117" s="5"/>
      <c r="J117" s="58"/>
    </row>
    <row r="118" spans="1:10" ht="0.75" customHeight="1">
      <c r="A118" s="87" t="s">
        <v>278</v>
      </c>
      <c r="B118" s="84"/>
      <c r="D118" s="23" t="s">
        <v>126</v>
      </c>
      <c r="E118" s="10"/>
      <c r="F118" s="10"/>
      <c r="G118" s="10"/>
      <c r="H118" s="10"/>
      <c r="I118" s="10"/>
      <c r="J118" s="56">
        <f>J129</f>
        <v>0</v>
      </c>
    </row>
    <row r="119" spans="1:10" ht="12.75" hidden="1">
      <c r="A119" s="80"/>
      <c r="B119" s="84"/>
      <c r="D119" s="23" t="s">
        <v>127</v>
      </c>
      <c r="E119" s="10"/>
      <c r="F119" s="10"/>
      <c r="G119" s="10"/>
      <c r="H119" s="10"/>
      <c r="I119" s="10"/>
      <c r="J119" s="56"/>
    </row>
    <row r="120" spans="1:10" ht="12.75" hidden="1">
      <c r="A120" s="80"/>
      <c r="B120" s="84"/>
      <c r="D120" s="23" t="s">
        <v>128</v>
      </c>
      <c r="E120" s="10"/>
      <c r="F120" s="10"/>
      <c r="G120" s="10"/>
      <c r="H120" s="10"/>
      <c r="I120" s="10"/>
      <c r="J120" s="56"/>
    </row>
    <row r="121" spans="1:10" ht="12.75" hidden="1">
      <c r="A121" s="80"/>
      <c r="B121" s="84"/>
      <c r="D121" s="23" t="s">
        <v>129</v>
      </c>
      <c r="E121" s="10"/>
      <c r="F121" s="10"/>
      <c r="G121" s="10"/>
      <c r="H121" s="10"/>
      <c r="I121" s="10"/>
      <c r="J121" s="56"/>
    </row>
    <row r="122" spans="1:10" ht="12.75" hidden="1">
      <c r="A122" s="85"/>
      <c r="B122" s="86"/>
      <c r="C122" s="5"/>
      <c r="D122" s="26" t="s">
        <v>130</v>
      </c>
      <c r="E122" s="5"/>
      <c r="F122" s="5"/>
      <c r="G122" s="5"/>
      <c r="H122" s="5"/>
      <c r="I122" s="5"/>
      <c r="J122" s="58"/>
    </row>
    <row r="123" spans="1:10" ht="12.75">
      <c r="A123" s="87" t="s">
        <v>278</v>
      </c>
      <c r="B123" s="84"/>
      <c r="D123" s="23" t="s">
        <v>131</v>
      </c>
      <c r="E123" s="10"/>
      <c r="F123" s="10"/>
      <c r="G123" s="10"/>
      <c r="H123" s="10"/>
      <c r="I123" s="10"/>
      <c r="J123" s="56">
        <f>J134</f>
        <v>500</v>
      </c>
    </row>
    <row r="124" spans="1:10" ht="12.75">
      <c r="A124" s="80"/>
      <c r="B124" s="84"/>
      <c r="D124" s="40" t="s">
        <v>279</v>
      </c>
      <c r="E124" s="10"/>
      <c r="F124" s="10"/>
      <c r="G124" s="10"/>
      <c r="H124" s="10"/>
      <c r="I124" s="10"/>
      <c r="J124" s="56"/>
    </row>
    <row r="125" spans="1:10" ht="12.75">
      <c r="A125" s="80"/>
      <c r="B125" s="84"/>
      <c r="D125" s="40" t="s">
        <v>280</v>
      </c>
      <c r="E125" s="10"/>
      <c r="F125" s="10"/>
      <c r="G125" s="10"/>
      <c r="H125" s="10"/>
      <c r="I125" s="10"/>
      <c r="J125" s="56"/>
    </row>
    <row r="126" spans="1:10" ht="12.75">
      <c r="A126" s="80"/>
      <c r="B126" s="84"/>
      <c r="D126" s="40" t="s">
        <v>281</v>
      </c>
      <c r="E126" s="10"/>
      <c r="F126" s="10"/>
      <c r="G126" s="10"/>
      <c r="H126" s="10"/>
      <c r="I126" s="10"/>
      <c r="J126" s="56"/>
    </row>
    <row r="127" spans="1:10" ht="12.75">
      <c r="A127" s="80"/>
      <c r="B127" s="84"/>
      <c r="D127" s="40" t="s">
        <v>282</v>
      </c>
      <c r="E127" s="10"/>
      <c r="F127" s="10"/>
      <c r="G127" s="10"/>
      <c r="H127" s="10"/>
      <c r="I127" s="10"/>
      <c r="J127" s="56"/>
    </row>
    <row r="128" spans="1:10" ht="12.75">
      <c r="A128" s="85"/>
      <c r="B128" s="86"/>
      <c r="C128" s="5"/>
      <c r="D128" s="26" t="s">
        <v>283</v>
      </c>
      <c r="E128" s="5"/>
      <c r="F128" s="5"/>
      <c r="G128" s="5"/>
      <c r="H128" s="5"/>
      <c r="I128" s="5"/>
      <c r="J128" s="58"/>
    </row>
    <row r="129" spans="1:10" ht="12.75">
      <c r="A129" s="87" t="s">
        <v>277</v>
      </c>
      <c r="B129" s="84"/>
      <c r="D129" s="23" t="s">
        <v>131</v>
      </c>
      <c r="E129" s="10"/>
      <c r="F129" s="10"/>
      <c r="G129" s="10"/>
      <c r="H129" s="10"/>
      <c r="I129" s="10"/>
      <c r="J129" s="56"/>
    </row>
    <row r="130" spans="1:10" ht="12.75">
      <c r="A130" s="80"/>
      <c r="B130" s="84"/>
      <c r="D130" s="40" t="s">
        <v>279</v>
      </c>
      <c r="E130" s="10"/>
      <c r="F130" s="10"/>
      <c r="G130" s="10"/>
      <c r="H130" s="10"/>
      <c r="I130" s="10"/>
      <c r="J130" s="56"/>
    </row>
    <row r="131" spans="1:10" ht="12.75">
      <c r="A131" s="80"/>
      <c r="B131" s="84"/>
      <c r="D131" s="40" t="s">
        <v>280</v>
      </c>
      <c r="E131" s="10"/>
      <c r="F131" s="10"/>
      <c r="G131" s="10"/>
      <c r="H131" s="10"/>
      <c r="I131" s="10"/>
      <c r="J131" s="56"/>
    </row>
    <row r="132" spans="1:10" ht="12.75">
      <c r="A132" s="80"/>
      <c r="B132" s="84"/>
      <c r="C132" s="10"/>
      <c r="D132" s="40" t="s">
        <v>281</v>
      </c>
      <c r="E132" s="10"/>
      <c r="F132" s="10"/>
      <c r="G132" s="10"/>
      <c r="H132" s="10"/>
      <c r="I132" s="10"/>
      <c r="J132" s="56"/>
    </row>
    <row r="133" spans="1:10" ht="12.75">
      <c r="A133" s="80"/>
      <c r="B133" s="84"/>
      <c r="C133" s="10"/>
      <c r="D133" s="40" t="s">
        <v>282</v>
      </c>
      <c r="E133" s="10"/>
      <c r="F133" s="10"/>
      <c r="G133" s="10"/>
      <c r="H133" s="10"/>
      <c r="I133" s="10"/>
      <c r="J133" s="56"/>
    </row>
    <row r="134" spans="1:10" ht="12.75">
      <c r="A134" s="85"/>
      <c r="B134" s="86"/>
      <c r="C134" s="5"/>
      <c r="D134" s="26" t="s">
        <v>283</v>
      </c>
      <c r="E134" s="5"/>
      <c r="F134" s="5"/>
      <c r="G134" s="5"/>
      <c r="H134" s="5"/>
      <c r="I134" s="5"/>
      <c r="J134" s="58">
        <v>500</v>
      </c>
    </row>
    <row r="135" spans="1:10" ht="12.75">
      <c r="A135" s="80" t="s">
        <v>132</v>
      </c>
      <c r="B135" s="84"/>
      <c r="C135" s="10"/>
      <c r="D135" s="23" t="s">
        <v>133</v>
      </c>
      <c r="E135" s="10"/>
      <c r="F135" s="10"/>
      <c r="G135" s="10"/>
      <c r="H135" s="10"/>
      <c r="I135" s="10"/>
      <c r="J135" s="56"/>
    </row>
    <row r="136" spans="1:10" ht="12.75">
      <c r="A136" s="80"/>
      <c r="B136" s="84"/>
      <c r="C136" s="10"/>
      <c r="D136" s="23" t="s">
        <v>134</v>
      </c>
      <c r="E136" s="10"/>
      <c r="F136" s="10"/>
      <c r="G136" s="10"/>
      <c r="H136" s="10"/>
      <c r="I136" s="10"/>
      <c r="J136" s="56"/>
    </row>
    <row r="137" spans="1:10" ht="12.75">
      <c r="A137" s="85"/>
      <c r="B137" s="86"/>
      <c r="C137" s="5"/>
      <c r="D137" s="26" t="s">
        <v>135</v>
      </c>
      <c r="E137" s="5"/>
      <c r="F137" s="5"/>
      <c r="G137" s="5"/>
      <c r="H137" s="5"/>
      <c r="I137" s="5"/>
      <c r="J137" s="58">
        <f>J139</f>
        <v>1355</v>
      </c>
    </row>
    <row r="138" spans="1:10" ht="12.75">
      <c r="A138" s="80" t="s">
        <v>136</v>
      </c>
      <c r="B138" s="84"/>
      <c r="C138" s="10"/>
      <c r="D138" s="23" t="s">
        <v>137</v>
      </c>
      <c r="E138" s="10"/>
      <c r="F138" s="10"/>
      <c r="G138" s="10"/>
      <c r="H138" s="10"/>
      <c r="I138" s="10"/>
      <c r="J138" s="56"/>
    </row>
    <row r="139" spans="1:10" ht="12.75">
      <c r="A139" s="85"/>
      <c r="B139" s="86"/>
      <c r="C139" s="5"/>
      <c r="D139" s="26" t="s">
        <v>138</v>
      </c>
      <c r="E139" s="5"/>
      <c r="F139" s="5"/>
      <c r="G139" s="5"/>
      <c r="H139" s="5"/>
      <c r="I139" s="5"/>
      <c r="J139" s="58">
        <f>J140</f>
        <v>1355</v>
      </c>
    </row>
    <row r="140" spans="1:10" ht="12.75">
      <c r="A140" s="80" t="s">
        <v>139</v>
      </c>
      <c r="B140" s="84"/>
      <c r="D140" s="23" t="s">
        <v>140</v>
      </c>
      <c r="E140" s="10"/>
      <c r="F140" s="10"/>
      <c r="G140" s="10"/>
      <c r="H140" s="10"/>
      <c r="I140" s="10"/>
      <c r="J140" s="56">
        <v>1355</v>
      </c>
    </row>
    <row r="141" spans="1:10" ht="12.75">
      <c r="A141" s="80"/>
      <c r="B141" s="84"/>
      <c r="D141" s="23" t="s">
        <v>141</v>
      </c>
      <c r="E141" s="10"/>
      <c r="F141" s="10"/>
      <c r="G141" s="10"/>
      <c r="H141" s="10"/>
      <c r="I141" s="10"/>
      <c r="J141" s="56"/>
    </row>
    <row r="142" spans="1:10" ht="12.75">
      <c r="A142" s="80"/>
      <c r="B142" s="84"/>
      <c r="D142" s="23" t="s">
        <v>142</v>
      </c>
      <c r="E142" s="10"/>
      <c r="F142" s="10"/>
      <c r="G142" s="10"/>
      <c r="H142" s="10"/>
      <c r="I142" s="10"/>
      <c r="J142" s="56"/>
    </row>
    <row r="143" spans="1:10" ht="12.75" hidden="1">
      <c r="A143" s="75" t="s">
        <v>143</v>
      </c>
      <c r="B143" s="77"/>
      <c r="C143" s="7"/>
      <c r="D143" s="22" t="s">
        <v>144</v>
      </c>
      <c r="E143" s="6"/>
      <c r="F143" s="6"/>
      <c r="G143" s="6"/>
      <c r="H143" s="6"/>
      <c r="I143" s="6"/>
      <c r="J143" s="51">
        <f>J144</f>
        <v>0</v>
      </c>
    </row>
    <row r="144" spans="1:10" ht="12.75" hidden="1">
      <c r="A144" s="80" t="s">
        <v>145</v>
      </c>
      <c r="B144" s="84"/>
      <c r="D144" s="23" t="s">
        <v>146</v>
      </c>
      <c r="E144" s="10"/>
      <c r="F144" s="10"/>
      <c r="G144" s="10"/>
      <c r="H144" s="10"/>
      <c r="I144" s="10"/>
      <c r="J144" s="56">
        <f>J146</f>
        <v>0</v>
      </c>
    </row>
    <row r="145" spans="1:10" ht="12.75" hidden="1">
      <c r="A145" s="85"/>
      <c r="B145" s="86"/>
      <c r="C145" s="5"/>
      <c r="D145" s="26" t="s">
        <v>147</v>
      </c>
      <c r="E145" s="5"/>
      <c r="F145" s="5"/>
      <c r="G145" s="5"/>
      <c r="H145" s="5"/>
      <c r="I145" s="5"/>
      <c r="J145" s="58"/>
    </row>
    <row r="146" spans="1:10" ht="12.75" hidden="1">
      <c r="A146" s="80" t="s">
        <v>148</v>
      </c>
      <c r="B146" s="84"/>
      <c r="D146" s="40" t="s">
        <v>284</v>
      </c>
      <c r="E146" s="10"/>
      <c r="F146" s="10"/>
      <c r="G146" s="10"/>
      <c r="H146" s="10"/>
      <c r="I146" s="10"/>
      <c r="J146" s="56"/>
    </row>
    <row r="147" spans="1:10" ht="12.75" hidden="1">
      <c r="A147" s="85"/>
      <c r="B147" s="86"/>
      <c r="C147" s="5"/>
      <c r="D147" s="26" t="s">
        <v>285</v>
      </c>
      <c r="E147" s="5"/>
      <c r="F147" s="5"/>
      <c r="G147" s="5"/>
      <c r="H147" s="5"/>
      <c r="I147" s="5"/>
      <c r="J147" s="58"/>
    </row>
    <row r="148" spans="1:10" ht="12.75">
      <c r="A148" s="75" t="s">
        <v>149</v>
      </c>
      <c r="B148" s="77"/>
      <c r="C148" s="7"/>
      <c r="D148" s="22" t="s">
        <v>150</v>
      </c>
      <c r="E148" s="7"/>
      <c r="F148" s="7"/>
      <c r="G148" s="7"/>
      <c r="H148" s="7"/>
      <c r="I148" s="6"/>
      <c r="J148" s="51">
        <f>J150+J160+J164+J174+J176</f>
        <v>300</v>
      </c>
    </row>
    <row r="149" spans="1:10" ht="12.75">
      <c r="A149" s="80" t="s">
        <v>151</v>
      </c>
      <c r="B149" s="84"/>
      <c r="D149" s="23" t="s">
        <v>152</v>
      </c>
      <c r="E149" s="10"/>
      <c r="F149" s="10"/>
      <c r="G149" s="10"/>
      <c r="H149" s="10"/>
      <c r="I149" s="10"/>
      <c r="J149" s="56"/>
    </row>
    <row r="150" spans="1:10" ht="12.75">
      <c r="A150" s="85"/>
      <c r="B150" s="86"/>
      <c r="C150" s="5"/>
      <c r="D150" s="26" t="s">
        <v>153</v>
      </c>
      <c r="E150" s="5"/>
      <c r="F150" s="5"/>
      <c r="G150" s="5"/>
      <c r="H150" s="5"/>
      <c r="I150" s="5"/>
      <c r="J150" s="58">
        <f>SUM(J155+J159)</f>
        <v>12</v>
      </c>
    </row>
    <row r="151" spans="1:10" ht="12.75">
      <c r="A151" s="80" t="s">
        <v>154</v>
      </c>
      <c r="B151" s="84"/>
      <c r="C151" s="10"/>
      <c r="D151" s="23" t="s">
        <v>152</v>
      </c>
      <c r="E151" s="10"/>
      <c r="F151" s="10"/>
      <c r="G151" s="10"/>
      <c r="H151" s="10"/>
      <c r="I151" s="10"/>
      <c r="J151" s="56"/>
    </row>
    <row r="152" spans="1:10" ht="12.75">
      <c r="A152" s="80"/>
      <c r="B152" s="84"/>
      <c r="C152" s="10"/>
      <c r="D152" s="23" t="s">
        <v>155</v>
      </c>
      <c r="E152" s="10"/>
      <c r="F152" s="10"/>
      <c r="G152" s="10"/>
      <c r="H152" s="10"/>
      <c r="I152" s="10"/>
      <c r="J152" s="56"/>
    </row>
    <row r="153" spans="1:10" ht="12.75">
      <c r="A153" s="80"/>
      <c r="B153" s="84"/>
      <c r="C153" s="10"/>
      <c r="D153" s="23" t="s">
        <v>156</v>
      </c>
      <c r="E153" s="10"/>
      <c r="F153" s="10"/>
      <c r="G153" s="10"/>
      <c r="H153" s="10"/>
      <c r="I153" s="10"/>
      <c r="J153" s="56"/>
    </row>
    <row r="154" spans="1:10" ht="12.75">
      <c r="A154" s="80"/>
      <c r="B154" s="84"/>
      <c r="C154" s="10"/>
      <c r="D154" s="23" t="s">
        <v>157</v>
      </c>
      <c r="E154" s="10"/>
      <c r="F154" s="10"/>
      <c r="G154" s="10"/>
      <c r="H154" s="10"/>
      <c r="I154" s="10"/>
      <c r="J154" s="56"/>
    </row>
    <row r="155" spans="1:10" ht="12.75">
      <c r="A155" s="85"/>
      <c r="B155" s="86"/>
      <c r="C155" s="5"/>
      <c r="D155" s="26" t="s">
        <v>158</v>
      </c>
      <c r="E155" s="5"/>
      <c r="F155" s="5"/>
      <c r="G155" s="5"/>
      <c r="H155" s="5"/>
      <c r="I155" s="5"/>
      <c r="J155" s="58">
        <v>9</v>
      </c>
    </row>
    <row r="156" spans="1:10" ht="12.75">
      <c r="A156" s="80" t="s">
        <v>159</v>
      </c>
      <c r="B156" s="84"/>
      <c r="C156" s="10"/>
      <c r="D156" s="23" t="s">
        <v>160</v>
      </c>
      <c r="E156" s="10"/>
      <c r="F156" s="10"/>
      <c r="G156" s="10"/>
      <c r="H156" s="10"/>
      <c r="I156" s="10"/>
      <c r="J156" s="56"/>
    </row>
    <row r="157" spans="1:10" ht="12.75">
      <c r="A157" s="80"/>
      <c r="B157" s="84"/>
      <c r="C157" s="10"/>
      <c r="D157" s="23" t="s">
        <v>161</v>
      </c>
      <c r="E157" s="10"/>
      <c r="F157" s="10"/>
      <c r="G157" s="10"/>
      <c r="H157" s="10"/>
      <c r="I157" s="10"/>
      <c r="J157" s="56"/>
    </row>
    <row r="158" spans="1:10" ht="12.75">
      <c r="A158" s="80"/>
      <c r="B158" s="84"/>
      <c r="C158" s="10"/>
      <c r="D158" s="23" t="s">
        <v>162</v>
      </c>
      <c r="E158" s="10"/>
      <c r="F158" s="10"/>
      <c r="G158" s="10"/>
      <c r="H158" s="10"/>
      <c r="I158" s="10"/>
      <c r="J158" s="56"/>
    </row>
    <row r="159" spans="1:10" ht="12.75">
      <c r="A159" s="85"/>
      <c r="B159" s="86"/>
      <c r="C159" s="5"/>
      <c r="D159" s="26" t="s">
        <v>163</v>
      </c>
      <c r="E159" s="5"/>
      <c r="F159" s="5"/>
      <c r="G159" s="5"/>
      <c r="H159" s="5"/>
      <c r="I159" s="5"/>
      <c r="J159" s="58">
        <v>3</v>
      </c>
    </row>
    <row r="160" spans="1:10" ht="12.75" hidden="1">
      <c r="A160" s="80" t="s">
        <v>164</v>
      </c>
      <c r="B160" s="84"/>
      <c r="C160" s="10"/>
      <c r="D160" s="23" t="s">
        <v>152</v>
      </c>
      <c r="E160" s="10"/>
      <c r="F160" s="10"/>
      <c r="G160" s="10"/>
      <c r="H160" s="10"/>
      <c r="I160" s="10"/>
      <c r="J160" s="56"/>
    </row>
    <row r="161" spans="1:10" ht="12.75" hidden="1">
      <c r="A161" s="80"/>
      <c r="B161" s="84"/>
      <c r="C161" s="10"/>
      <c r="D161" s="23" t="s">
        <v>165</v>
      </c>
      <c r="E161" s="10"/>
      <c r="F161" s="10"/>
      <c r="G161" s="10"/>
      <c r="H161" s="10"/>
      <c r="I161" s="10"/>
      <c r="J161" s="56"/>
    </row>
    <row r="162" spans="1:10" ht="12.75" hidden="1">
      <c r="A162" s="80"/>
      <c r="B162" s="84"/>
      <c r="C162" s="10"/>
      <c r="D162" s="23" t="s">
        <v>166</v>
      </c>
      <c r="E162" s="10"/>
      <c r="F162" s="10"/>
      <c r="G162" s="10"/>
      <c r="H162" s="10"/>
      <c r="I162" s="10"/>
      <c r="J162" s="56"/>
    </row>
    <row r="163" spans="1:10" ht="12.75" hidden="1">
      <c r="A163" s="85"/>
      <c r="B163" s="86"/>
      <c r="C163" s="5"/>
      <c r="D163" s="26" t="s">
        <v>167</v>
      </c>
      <c r="E163" s="5"/>
      <c r="F163" s="5"/>
      <c r="G163" s="5"/>
      <c r="H163" s="5"/>
      <c r="I163" s="5"/>
      <c r="J163" s="58"/>
    </row>
    <row r="164" spans="1:10" ht="12.75">
      <c r="A164" s="80" t="s">
        <v>168</v>
      </c>
      <c r="B164" s="84"/>
      <c r="C164" s="10"/>
      <c r="D164" s="23" t="s">
        <v>152</v>
      </c>
      <c r="E164" s="10"/>
      <c r="F164" s="10"/>
      <c r="G164" s="10"/>
      <c r="H164" s="10"/>
      <c r="I164" s="10"/>
      <c r="J164" s="56">
        <f>SUM(J171+J173)</f>
        <v>19</v>
      </c>
    </row>
    <row r="165" spans="1:10" ht="12.75">
      <c r="A165" s="80"/>
      <c r="B165" s="84"/>
      <c r="C165" s="10"/>
      <c r="D165" s="23" t="s">
        <v>169</v>
      </c>
      <c r="E165" s="10"/>
      <c r="F165" s="10"/>
      <c r="G165" s="10"/>
      <c r="H165" s="10"/>
      <c r="I165" s="10"/>
      <c r="J165" s="56"/>
    </row>
    <row r="166" spans="1:10" ht="12.75">
      <c r="A166" s="80"/>
      <c r="B166" s="84"/>
      <c r="C166" s="10"/>
      <c r="D166" s="23" t="s">
        <v>170</v>
      </c>
      <c r="E166" s="10"/>
      <c r="F166" s="10"/>
      <c r="G166" s="10"/>
      <c r="H166" s="10"/>
      <c r="I166" s="10"/>
      <c r="J166" s="56"/>
    </row>
    <row r="167" spans="1:10" ht="12.75">
      <c r="A167" s="80"/>
      <c r="B167" s="84"/>
      <c r="C167" s="10"/>
      <c r="D167" s="23" t="s">
        <v>171</v>
      </c>
      <c r="E167" s="10"/>
      <c r="F167" s="10"/>
      <c r="G167" s="10"/>
      <c r="H167" s="10"/>
      <c r="I167" s="10"/>
      <c r="J167" s="56"/>
    </row>
    <row r="168" spans="1:10" ht="12.75">
      <c r="A168" s="80"/>
      <c r="B168" s="84"/>
      <c r="C168" s="10"/>
      <c r="D168" s="23" t="s">
        <v>172</v>
      </c>
      <c r="E168" s="10"/>
      <c r="F168" s="10"/>
      <c r="G168" s="10"/>
      <c r="H168" s="10"/>
      <c r="I168" s="10"/>
      <c r="J168" s="56"/>
    </row>
    <row r="169" spans="1:10" ht="12.75">
      <c r="A169" s="85"/>
      <c r="B169" s="86"/>
      <c r="C169" s="5"/>
      <c r="D169" s="26" t="s">
        <v>173</v>
      </c>
      <c r="E169" s="5"/>
      <c r="F169" s="5"/>
      <c r="G169" s="5"/>
      <c r="H169" s="5"/>
      <c r="I169" s="5"/>
      <c r="J169" s="58"/>
    </row>
    <row r="170" spans="1:10" ht="12.75" hidden="1">
      <c r="A170" s="80" t="s">
        <v>174</v>
      </c>
      <c r="B170" s="84"/>
      <c r="C170" s="10"/>
      <c r="D170" s="23" t="s">
        <v>152</v>
      </c>
      <c r="E170" s="10"/>
      <c r="F170" s="10"/>
      <c r="G170" s="10"/>
      <c r="H170" s="10"/>
      <c r="I170" s="10"/>
      <c r="J170" s="56"/>
    </row>
    <row r="171" spans="1:10" ht="12.75" hidden="1">
      <c r="A171" s="85"/>
      <c r="B171" s="86"/>
      <c r="C171" s="5"/>
      <c r="D171" s="26" t="s">
        <v>175</v>
      </c>
      <c r="E171" s="5"/>
      <c r="F171" s="5"/>
      <c r="G171" s="5"/>
      <c r="H171" s="5"/>
      <c r="I171" s="5"/>
      <c r="J171" s="58"/>
    </row>
    <row r="172" spans="1:10" ht="12.75">
      <c r="A172" s="80" t="s">
        <v>176</v>
      </c>
      <c r="B172" s="84"/>
      <c r="C172" s="10"/>
      <c r="D172" s="23" t="s">
        <v>177</v>
      </c>
      <c r="E172" s="10"/>
      <c r="F172" s="10"/>
      <c r="G172" s="10"/>
      <c r="H172" s="10"/>
      <c r="I172" s="10"/>
      <c r="J172" s="56"/>
    </row>
    <row r="173" spans="1:10" ht="12.75">
      <c r="A173" s="85"/>
      <c r="B173" s="86"/>
      <c r="C173" s="5"/>
      <c r="D173" s="26" t="s">
        <v>178</v>
      </c>
      <c r="E173" s="5"/>
      <c r="F173" s="5"/>
      <c r="G173" s="5"/>
      <c r="H173" s="5"/>
      <c r="I173" s="5"/>
      <c r="J173" s="58">
        <v>19</v>
      </c>
    </row>
    <row r="174" spans="1:10" ht="0.75" customHeight="1">
      <c r="A174" s="80" t="s">
        <v>179</v>
      </c>
      <c r="B174" s="84"/>
      <c r="C174" s="10"/>
      <c r="D174" s="23" t="s">
        <v>180</v>
      </c>
      <c r="E174" s="10"/>
      <c r="F174" s="10"/>
      <c r="G174" s="10"/>
      <c r="H174" s="10"/>
      <c r="I174" s="10"/>
      <c r="J174" s="56"/>
    </row>
    <row r="175" spans="1:10" ht="12.75" hidden="1">
      <c r="A175" s="85"/>
      <c r="B175" s="86"/>
      <c r="C175" s="5"/>
      <c r="D175" s="26" t="s">
        <v>181</v>
      </c>
      <c r="E175" s="5"/>
      <c r="F175" s="5"/>
      <c r="G175" s="5"/>
      <c r="H175" s="5"/>
      <c r="I175" s="5"/>
      <c r="J175" s="58"/>
    </row>
    <row r="176" spans="1:10" ht="12.75">
      <c r="A176" s="80" t="s">
        <v>182</v>
      </c>
      <c r="B176" s="84"/>
      <c r="C176" s="10"/>
      <c r="D176" s="23" t="s">
        <v>183</v>
      </c>
      <c r="E176" s="10"/>
      <c r="F176" s="10"/>
      <c r="G176" s="10"/>
      <c r="H176" s="10"/>
      <c r="I176" s="10"/>
      <c r="J176" s="56">
        <f>J180</f>
        <v>269</v>
      </c>
    </row>
    <row r="177" spans="1:10" ht="12.75">
      <c r="A177" s="85"/>
      <c r="B177" s="86"/>
      <c r="C177" s="5"/>
      <c r="D177" s="26" t="s">
        <v>184</v>
      </c>
      <c r="E177" s="5"/>
      <c r="F177" s="5"/>
      <c r="G177" s="5"/>
      <c r="H177" s="5"/>
      <c r="I177" s="5"/>
      <c r="J177" s="58"/>
    </row>
    <row r="178" spans="1:10" ht="12.75">
      <c r="A178" s="80" t="s">
        <v>185</v>
      </c>
      <c r="B178" s="84"/>
      <c r="D178" s="23" t="s">
        <v>183</v>
      </c>
      <c r="E178" s="10"/>
      <c r="F178" s="10"/>
      <c r="G178" s="10"/>
      <c r="H178" s="10"/>
      <c r="I178" s="10"/>
      <c r="J178" s="56"/>
    </row>
    <row r="179" spans="1:10" ht="12.75">
      <c r="A179" s="80"/>
      <c r="B179" s="84"/>
      <c r="D179" s="23" t="s">
        <v>186</v>
      </c>
      <c r="E179" s="10"/>
      <c r="F179" s="10"/>
      <c r="G179" s="10"/>
      <c r="H179" s="10"/>
      <c r="I179" s="10"/>
      <c r="J179" s="56"/>
    </row>
    <row r="180" spans="1:10" ht="12.75">
      <c r="A180" s="85"/>
      <c r="B180" s="86"/>
      <c r="C180" s="5"/>
      <c r="D180" s="26" t="s">
        <v>187</v>
      </c>
      <c r="E180" s="5"/>
      <c r="F180" s="5"/>
      <c r="G180" s="5"/>
      <c r="H180" s="5"/>
      <c r="I180" s="5"/>
      <c r="J180" s="58">
        <v>269</v>
      </c>
    </row>
    <row r="181" spans="1:10" ht="0.75" customHeight="1">
      <c r="A181" s="75" t="s">
        <v>188</v>
      </c>
      <c r="B181" s="77"/>
      <c r="C181" s="7"/>
      <c r="D181" s="22" t="s">
        <v>189</v>
      </c>
      <c r="E181" s="7"/>
      <c r="F181" s="7"/>
      <c r="G181" s="7"/>
      <c r="H181" s="7"/>
      <c r="I181" s="7"/>
      <c r="J181" s="51">
        <f>J182</f>
        <v>0</v>
      </c>
    </row>
    <row r="182" spans="1:10" ht="12.75" hidden="1">
      <c r="A182" s="96" t="s">
        <v>190</v>
      </c>
      <c r="B182" s="76"/>
      <c r="C182" s="6"/>
      <c r="D182" s="30" t="s">
        <v>191</v>
      </c>
      <c r="E182" s="6"/>
      <c r="F182" s="6"/>
      <c r="G182" s="6"/>
      <c r="H182" s="6"/>
      <c r="I182" s="6"/>
      <c r="J182" s="52">
        <f>J184</f>
        <v>0</v>
      </c>
    </row>
    <row r="183" spans="1:10" ht="12.75" hidden="1">
      <c r="A183" s="80" t="s">
        <v>192</v>
      </c>
      <c r="B183" s="84"/>
      <c r="C183" s="10"/>
      <c r="D183" s="23" t="s">
        <v>193</v>
      </c>
      <c r="E183" s="10"/>
      <c r="F183" s="10"/>
      <c r="G183" s="10"/>
      <c r="H183" s="10"/>
      <c r="I183" s="10"/>
      <c r="J183" s="56"/>
    </row>
    <row r="184" spans="1:10" ht="12.75" hidden="1">
      <c r="A184" s="85"/>
      <c r="B184" s="86"/>
      <c r="C184" s="5"/>
      <c r="D184" s="27" t="s">
        <v>194</v>
      </c>
      <c r="E184" s="5"/>
      <c r="F184" s="5"/>
      <c r="G184" s="5"/>
      <c r="H184" s="5"/>
      <c r="I184" s="5"/>
      <c r="J184" s="58"/>
    </row>
    <row r="185" spans="1:10" ht="12.75">
      <c r="A185" s="73" t="s">
        <v>195</v>
      </c>
      <c r="B185" s="74"/>
      <c r="C185" s="4"/>
      <c r="D185" s="21" t="s">
        <v>196</v>
      </c>
      <c r="E185" s="4"/>
      <c r="F185" s="4"/>
      <c r="G185" s="4"/>
      <c r="H185" s="4"/>
      <c r="I185" s="4"/>
      <c r="J185" s="50">
        <f>J188</f>
        <v>57890.09999999999</v>
      </c>
    </row>
    <row r="186" spans="1:10" ht="12.75">
      <c r="A186" s="90" t="s">
        <v>197</v>
      </c>
      <c r="B186" s="78"/>
      <c r="C186" s="3"/>
      <c r="D186" s="28" t="s">
        <v>198</v>
      </c>
      <c r="E186" s="3"/>
      <c r="F186" s="3"/>
      <c r="G186" s="3"/>
      <c r="H186" s="3"/>
      <c r="I186" s="3"/>
      <c r="J186" s="53"/>
    </row>
    <row r="187" spans="1:10" ht="12.75">
      <c r="A187" s="90"/>
      <c r="B187" s="78"/>
      <c r="C187" s="3"/>
      <c r="D187" s="28" t="s">
        <v>199</v>
      </c>
      <c r="E187" s="3"/>
      <c r="F187" s="3"/>
      <c r="G187" s="3"/>
      <c r="H187" s="3"/>
      <c r="I187" s="3"/>
      <c r="J187" s="53"/>
    </row>
    <row r="188" spans="1:10" ht="12.75">
      <c r="A188" s="73"/>
      <c r="B188" s="74"/>
      <c r="C188" s="4"/>
      <c r="D188" s="21" t="s">
        <v>200</v>
      </c>
      <c r="E188" s="4"/>
      <c r="F188" s="4"/>
      <c r="G188" s="4"/>
      <c r="H188" s="4"/>
      <c r="I188" s="4"/>
      <c r="J188" s="50">
        <f>J190+J201+J207+J245+J254</f>
        <v>57890.09999999999</v>
      </c>
    </row>
    <row r="189" spans="1:10" ht="12.75">
      <c r="A189" s="90" t="s">
        <v>201</v>
      </c>
      <c r="B189" s="78"/>
      <c r="C189" s="3"/>
      <c r="D189" s="28" t="s">
        <v>202</v>
      </c>
      <c r="E189" s="3"/>
      <c r="F189" s="3"/>
      <c r="G189" s="3"/>
      <c r="H189" s="3"/>
      <c r="I189" s="3"/>
      <c r="J189" s="53"/>
    </row>
    <row r="190" spans="1:10" ht="12.75">
      <c r="A190" s="73"/>
      <c r="B190" s="74"/>
      <c r="C190" s="4"/>
      <c r="D190" s="21" t="s">
        <v>203</v>
      </c>
      <c r="E190" s="4"/>
      <c r="F190" s="4"/>
      <c r="G190" s="4"/>
      <c r="H190" s="4"/>
      <c r="I190" s="4"/>
      <c r="J190" s="50">
        <f>J191+J197</f>
        <v>28620</v>
      </c>
    </row>
    <row r="191" spans="1:10" ht="12.75">
      <c r="A191" s="96" t="s">
        <v>204</v>
      </c>
      <c r="B191" s="97"/>
      <c r="C191" s="12"/>
      <c r="D191" s="30" t="s">
        <v>205</v>
      </c>
      <c r="E191" s="12"/>
      <c r="F191" s="12"/>
      <c r="G191" s="12"/>
      <c r="H191" s="12"/>
      <c r="I191" s="12"/>
      <c r="J191" s="61">
        <f>J193+J195</f>
        <v>19133</v>
      </c>
    </row>
    <row r="192" spans="1:10" ht="12.75">
      <c r="A192" s="80" t="s">
        <v>206</v>
      </c>
      <c r="B192" s="84"/>
      <c r="C192" s="10"/>
      <c r="D192" s="23" t="s">
        <v>207</v>
      </c>
      <c r="E192" s="10"/>
      <c r="F192" s="10"/>
      <c r="G192" s="10"/>
      <c r="H192" s="10"/>
      <c r="I192" s="10"/>
      <c r="J192" s="56"/>
    </row>
    <row r="193" spans="1:10" ht="12.75">
      <c r="A193" s="85"/>
      <c r="B193" s="86"/>
      <c r="C193" s="5"/>
      <c r="D193" s="26" t="s">
        <v>208</v>
      </c>
      <c r="E193" s="5"/>
      <c r="F193" s="5"/>
      <c r="G193" s="5"/>
      <c r="H193" s="5"/>
      <c r="I193" s="5"/>
      <c r="J193" s="58">
        <v>19133</v>
      </c>
    </row>
    <row r="194" spans="1:10" ht="0.75" customHeight="1">
      <c r="A194" s="87" t="s">
        <v>287</v>
      </c>
      <c r="B194" s="84"/>
      <c r="C194" s="10"/>
      <c r="D194" s="40" t="s">
        <v>288</v>
      </c>
      <c r="E194" s="10"/>
      <c r="F194" s="10"/>
      <c r="G194" s="10"/>
      <c r="H194" s="10"/>
      <c r="I194" s="10"/>
      <c r="J194" s="56"/>
    </row>
    <row r="195" spans="1:10" ht="12.75" hidden="1">
      <c r="A195" s="88"/>
      <c r="B195" s="89"/>
      <c r="C195" s="42"/>
      <c r="D195" s="48" t="s">
        <v>208</v>
      </c>
      <c r="E195" s="42"/>
      <c r="F195" s="42"/>
      <c r="G195" s="42"/>
      <c r="H195" s="42"/>
      <c r="I195" s="42"/>
      <c r="J195" s="57"/>
    </row>
    <row r="196" spans="1:10" ht="12.75">
      <c r="A196" s="80" t="s">
        <v>209</v>
      </c>
      <c r="B196" s="84"/>
      <c r="C196" s="10"/>
      <c r="D196" s="25" t="s">
        <v>210</v>
      </c>
      <c r="E196" s="10"/>
      <c r="F196" s="10"/>
      <c r="G196" s="10"/>
      <c r="H196" s="10"/>
      <c r="I196" s="10"/>
      <c r="J196" s="56"/>
    </row>
    <row r="197" spans="1:10" ht="12.75">
      <c r="A197" s="80"/>
      <c r="B197" s="84"/>
      <c r="C197" s="10"/>
      <c r="D197" s="25" t="s">
        <v>211</v>
      </c>
      <c r="E197" s="10"/>
      <c r="F197" s="10"/>
      <c r="G197" s="10"/>
      <c r="H197" s="10"/>
      <c r="I197" s="10"/>
      <c r="J197" s="56">
        <f>J199</f>
        <v>9487</v>
      </c>
    </row>
    <row r="198" spans="1:10" ht="12.75">
      <c r="A198" s="95"/>
      <c r="B198" s="94"/>
      <c r="C198" s="11"/>
      <c r="D198" s="120" t="s">
        <v>286</v>
      </c>
      <c r="E198" s="11"/>
      <c r="F198" s="11"/>
      <c r="G198" s="11"/>
      <c r="H198" s="11"/>
      <c r="I198" s="11"/>
      <c r="J198" s="60"/>
    </row>
    <row r="199" spans="1:10" ht="12.75">
      <c r="A199" s="85" t="s">
        <v>212</v>
      </c>
      <c r="B199" s="86"/>
      <c r="C199" s="5"/>
      <c r="D199" s="26" t="s">
        <v>213</v>
      </c>
      <c r="E199" s="5"/>
      <c r="F199" s="5"/>
      <c r="G199" s="5"/>
      <c r="H199" s="5"/>
      <c r="I199" s="5"/>
      <c r="J199" s="58">
        <v>9487</v>
      </c>
    </row>
    <row r="200" spans="1:10" ht="12.75">
      <c r="A200" s="90" t="s">
        <v>214</v>
      </c>
      <c r="B200" s="78"/>
      <c r="C200" s="3"/>
      <c r="D200" s="28" t="s">
        <v>215</v>
      </c>
      <c r="E200" s="3"/>
      <c r="F200" s="3"/>
      <c r="G200" s="3"/>
      <c r="H200" s="3"/>
      <c r="I200" s="3"/>
      <c r="J200" s="53"/>
    </row>
    <row r="201" spans="1:10" ht="12.75">
      <c r="A201" s="73"/>
      <c r="B201" s="74"/>
      <c r="C201" s="4"/>
      <c r="D201" s="21" t="s">
        <v>216</v>
      </c>
      <c r="E201" s="4"/>
      <c r="F201" s="4"/>
      <c r="G201" s="4"/>
      <c r="H201" s="4"/>
      <c r="I201" s="4"/>
      <c r="J201" s="50">
        <f>J203</f>
        <v>1383.1</v>
      </c>
    </row>
    <row r="202" spans="1:10" ht="12.75">
      <c r="A202" s="80" t="s">
        <v>217</v>
      </c>
      <c r="B202" s="78"/>
      <c r="C202" s="3"/>
      <c r="D202" s="23" t="s">
        <v>218</v>
      </c>
      <c r="E202" s="3"/>
      <c r="F202" s="3"/>
      <c r="G202" s="3"/>
      <c r="H202" s="3"/>
      <c r="I202" s="3"/>
      <c r="J202" s="54"/>
    </row>
    <row r="203" spans="1:10" ht="12.75">
      <c r="A203" s="82"/>
      <c r="B203" s="74"/>
      <c r="C203" s="4"/>
      <c r="D203" s="26" t="s">
        <v>219</v>
      </c>
      <c r="E203" s="4"/>
      <c r="F203" s="4"/>
      <c r="G203" s="4"/>
      <c r="H203" s="4"/>
      <c r="I203" s="4"/>
      <c r="J203" s="55">
        <f>J205</f>
        <v>1383.1</v>
      </c>
    </row>
    <row r="204" spans="1:10" ht="12.75">
      <c r="A204" s="80" t="s">
        <v>220</v>
      </c>
      <c r="B204" s="78"/>
      <c r="C204" s="3"/>
      <c r="D204" s="23" t="s">
        <v>221</v>
      </c>
      <c r="E204" s="3"/>
      <c r="F204" s="3"/>
      <c r="G204" s="3"/>
      <c r="H204" s="3"/>
      <c r="I204" s="3"/>
      <c r="J204" s="54"/>
    </row>
    <row r="205" spans="1:10" ht="13.5" thickBot="1">
      <c r="A205" s="80"/>
      <c r="B205" s="78"/>
      <c r="C205" s="3"/>
      <c r="D205" s="23" t="s">
        <v>222</v>
      </c>
      <c r="E205" s="3"/>
      <c r="F205" s="3"/>
      <c r="G205" s="3"/>
      <c r="H205" s="3"/>
      <c r="I205" s="3"/>
      <c r="J205" s="54">
        <v>1383.1</v>
      </c>
    </row>
    <row r="206" spans="1:10" ht="12.75">
      <c r="A206" s="71" t="s">
        <v>223</v>
      </c>
      <c r="B206" s="72"/>
      <c r="C206" s="121"/>
      <c r="D206" s="122" t="s">
        <v>224</v>
      </c>
      <c r="E206" s="121"/>
      <c r="F206" s="121"/>
      <c r="G206" s="121"/>
      <c r="H206" s="121"/>
      <c r="I206" s="121"/>
      <c r="J206" s="123"/>
    </row>
    <row r="207" spans="1:10" ht="13.5" thickBot="1">
      <c r="A207" s="124"/>
      <c r="B207" s="125"/>
      <c r="C207" s="126"/>
      <c r="D207" s="127" t="s">
        <v>203</v>
      </c>
      <c r="E207" s="126"/>
      <c r="F207" s="126"/>
      <c r="G207" s="126"/>
      <c r="H207" s="126"/>
      <c r="I207" s="126"/>
      <c r="J207" s="69">
        <f>J210+J213+J216+J218</f>
        <v>27886.999999999996</v>
      </c>
    </row>
    <row r="208" spans="1:10" ht="12.75">
      <c r="A208" s="80" t="s">
        <v>225</v>
      </c>
      <c r="B208" s="78"/>
      <c r="C208" s="3"/>
      <c r="D208" s="25" t="s">
        <v>226</v>
      </c>
      <c r="E208" s="3"/>
      <c r="F208" s="3"/>
      <c r="G208" s="3"/>
      <c r="H208" s="3"/>
      <c r="I208" s="3"/>
      <c r="J208" s="54"/>
    </row>
    <row r="209" spans="1:10" ht="12.75">
      <c r="A209" s="90"/>
      <c r="B209" s="78"/>
      <c r="C209" s="3"/>
      <c r="D209" s="25" t="s">
        <v>227</v>
      </c>
      <c r="E209" s="3"/>
      <c r="F209" s="3"/>
      <c r="G209" s="3"/>
      <c r="H209" s="3"/>
      <c r="I209" s="3"/>
      <c r="J209" s="54"/>
    </row>
    <row r="210" spans="1:10" ht="12.75">
      <c r="A210" s="73"/>
      <c r="B210" s="74"/>
      <c r="C210" s="4"/>
      <c r="D210" s="27" t="s">
        <v>228</v>
      </c>
      <c r="E210" s="4"/>
      <c r="F210" s="4"/>
      <c r="G210" s="4"/>
      <c r="H210" s="4"/>
      <c r="I210" s="4"/>
      <c r="J210" s="55">
        <v>58.1</v>
      </c>
    </row>
    <row r="211" spans="1:10" ht="12.75">
      <c r="A211" s="80" t="s">
        <v>229</v>
      </c>
      <c r="B211" s="78"/>
      <c r="C211" s="3"/>
      <c r="D211" s="25" t="s">
        <v>230</v>
      </c>
      <c r="E211" s="3"/>
      <c r="F211" s="3"/>
      <c r="G211" s="3"/>
      <c r="H211" s="3"/>
      <c r="I211" s="3"/>
      <c r="J211" s="54"/>
    </row>
    <row r="212" spans="1:10" ht="12.75">
      <c r="A212" s="90"/>
      <c r="B212" s="78"/>
      <c r="C212" s="3"/>
      <c r="D212" s="25" t="s">
        <v>231</v>
      </c>
      <c r="E212" s="3"/>
      <c r="F212" s="3"/>
      <c r="G212" s="3"/>
      <c r="H212" s="3"/>
      <c r="I212" s="3"/>
      <c r="J212" s="54"/>
    </row>
    <row r="213" spans="1:10" ht="12.75">
      <c r="A213" s="73"/>
      <c r="B213" s="74"/>
      <c r="C213" s="4"/>
      <c r="D213" s="27" t="s">
        <v>232</v>
      </c>
      <c r="E213" s="4"/>
      <c r="F213" s="4"/>
      <c r="G213" s="4"/>
      <c r="H213" s="4"/>
      <c r="I213" s="4"/>
      <c r="J213" s="55">
        <v>479</v>
      </c>
    </row>
    <row r="214" spans="1:10" ht="12.75">
      <c r="A214" s="80" t="s">
        <v>233</v>
      </c>
      <c r="B214" s="78"/>
      <c r="C214" s="3"/>
      <c r="D214" s="25" t="s">
        <v>234</v>
      </c>
      <c r="E214" s="3"/>
      <c r="F214" s="3"/>
      <c r="G214" s="3"/>
      <c r="H214" s="3"/>
      <c r="I214" s="3"/>
      <c r="J214" s="54"/>
    </row>
    <row r="215" spans="1:10" ht="12.75">
      <c r="A215" s="90"/>
      <c r="B215" s="78"/>
      <c r="C215" s="3"/>
      <c r="D215" s="25" t="s">
        <v>235</v>
      </c>
      <c r="E215" s="3"/>
      <c r="F215" s="3"/>
      <c r="G215" s="3"/>
      <c r="H215" s="3"/>
      <c r="I215" s="3"/>
      <c r="J215" s="54"/>
    </row>
    <row r="216" spans="1:10" ht="12.75">
      <c r="A216" s="73"/>
      <c r="B216" s="74"/>
      <c r="C216" s="4"/>
      <c r="D216" s="27" t="s">
        <v>236</v>
      </c>
      <c r="E216" s="4"/>
      <c r="F216" s="4"/>
      <c r="G216" s="4"/>
      <c r="H216" s="4"/>
      <c r="I216" s="4"/>
      <c r="J216" s="55">
        <v>700</v>
      </c>
    </row>
    <row r="217" spans="1:10" ht="12.75">
      <c r="A217" s="100" t="s">
        <v>237</v>
      </c>
      <c r="B217" s="101"/>
      <c r="C217" s="44"/>
      <c r="D217" s="45" t="s">
        <v>238</v>
      </c>
      <c r="E217" s="44"/>
      <c r="F217" s="44"/>
      <c r="G217" s="44"/>
      <c r="H217" s="44"/>
      <c r="I217" s="44"/>
      <c r="J217" s="65"/>
    </row>
    <row r="218" spans="1:10" ht="12.75">
      <c r="A218" s="102"/>
      <c r="B218" s="103"/>
      <c r="C218" s="46"/>
      <c r="D218" s="47" t="s">
        <v>239</v>
      </c>
      <c r="E218" s="46"/>
      <c r="F218" s="46"/>
      <c r="G218" s="46"/>
      <c r="H218" s="46"/>
      <c r="I218" s="46"/>
      <c r="J218" s="66">
        <f>J220+J223+J226+J229+J232+J236+J244+J239+J240</f>
        <v>26649.899999999998</v>
      </c>
    </row>
    <row r="219" spans="1:10" ht="12.75">
      <c r="A219" s="98" t="s">
        <v>237</v>
      </c>
      <c r="B219" s="78"/>
      <c r="C219" s="3"/>
      <c r="D219" s="31" t="s">
        <v>269</v>
      </c>
      <c r="E219" s="14"/>
      <c r="F219" s="14"/>
      <c r="G219" s="14"/>
      <c r="H219" s="14"/>
      <c r="I219" s="14"/>
      <c r="J219" s="63"/>
    </row>
    <row r="220" spans="1:10" ht="12.75">
      <c r="A220" s="79"/>
      <c r="B220" s="78"/>
      <c r="C220" s="3"/>
      <c r="D220" s="31" t="s">
        <v>270</v>
      </c>
      <c r="E220" s="14"/>
      <c r="F220" s="14"/>
      <c r="G220" s="14"/>
      <c r="H220" s="14"/>
      <c r="I220" s="14"/>
      <c r="J220" s="63">
        <v>277</v>
      </c>
    </row>
    <row r="221" spans="1:10" ht="12.75">
      <c r="A221" s="98" t="s">
        <v>237</v>
      </c>
      <c r="B221" s="93"/>
      <c r="C221" s="1"/>
      <c r="D221" s="33" t="s">
        <v>240</v>
      </c>
      <c r="E221" s="15"/>
      <c r="F221" s="15"/>
      <c r="G221" s="15"/>
      <c r="H221" s="15"/>
      <c r="I221" s="15"/>
      <c r="J221" s="64"/>
    </row>
    <row r="222" spans="1:10" ht="12.75">
      <c r="A222" s="90"/>
      <c r="B222" s="78"/>
      <c r="C222" s="3"/>
      <c r="D222" s="31" t="s">
        <v>241</v>
      </c>
      <c r="E222" s="14"/>
      <c r="F222" s="14"/>
      <c r="G222" s="14"/>
      <c r="H222" s="14"/>
      <c r="I222" s="14"/>
      <c r="J222" s="63"/>
    </row>
    <row r="223" spans="1:10" ht="12.75">
      <c r="A223" s="73"/>
      <c r="B223" s="74"/>
      <c r="C223" s="4"/>
      <c r="D223" s="32" t="s">
        <v>242</v>
      </c>
      <c r="E223" s="13"/>
      <c r="F223" s="13"/>
      <c r="G223" s="13"/>
      <c r="H223" s="13"/>
      <c r="I223" s="13"/>
      <c r="J223" s="62">
        <v>23896</v>
      </c>
    </row>
    <row r="224" spans="1:10" ht="12.75">
      <c r="A224" s="98" t="s">
        <v>237</v>
      </c>
      <c r="B224" s="93"/>
      <c r="C224" s="1"/>
      <c r="D224" s="33" t="s">
        <v>243</v>
      </c>
      <c r="E224" s="16"/>
      <c r="F224" s="15"/>
      <c r="G224" s="15"/>
      <c r="H224" s="15"/>
      <c r="I224" s="15"/>
      <c r="J224" s="64"/>
    </row>
    <row r="225" spans="1:10" ht="12.75">
      <c r="A225" s="90"/>
      <c r="B225" s="78"/>
      <c r="C225" s="3"/>
      <c r="D225" s="31" t="s">
        <v>244</v>
      </c>
      <c r="E225" s="14"/>
      <c r="F225" s="14"/>
      <c r="G225" s="14"/>
      <c r="H225" s="14"/>
      <c r="I225" s="14"/>
      <c r="J225" s="63"/>
    </row>
    <row r="226" spans="1:10" ht="12.75">
      <c r="A226" s="73"/>
      <c r="B226" s="74"/>
      <c r="C226" s="4"/>
      <c r="D226" s="32" t="s">
        <v>245</v>
      </c>
      <c r="E226" s="13"/>
      <c r="F226" s="13"/>
      <c r="G226" s="13"/>
      <c r="H226" s="13"/>
      <c r="I226" s="13"/>
      <c r="J226" s="62">
        <v>1316</v>
      </c>
    </row>
    <row r="227" spans="1:10" ht="12.75">
      <c r="A227" s="98" t="s">
        <v>237</v>
      </c>
      <c r="B227" s="78"/>
      <c r="C227" s="3"/>
      <c r="D227" s="31" t="s">
        <v>243</v>
      </c>
      <c r="E227" s="14"/>
      <c r="F227" s="14"/>
      <c r="G227" s="14"/>
      <c r="H227" s="14"/>
      <c r="I227" s="14"/>
      <c r="J227" s="54"/>
    </row>
    <row r="228" spans="1:10" ht="12.75">
      <c r="A228" s="90"/>
      <c r="B228" s="78"/>
      <c r="C228" s="3"/>
      <c r="D228" s="31" t="s">
        <v>246</v>
      </c>
      <c r="E228" s="14"/>
      <c r="F228" s="14"/>
      <c r="G228" s="14"/>
      <c r="H228" s="14"/>
      <c r="I228" s="14"/>
      <c r="J228" s="63"/>
    </row>
    <row r="229" spans="1:10" ht="12.75">
      <c r="A229" s="73"/>
      <c r="B229" s="74"/>
      <c r="C229" s="4"/>
      <c r="D229" s="32" t="s">
        <v>247</v>
      </c>
      <c r="E229" s="13"/>
      <c r="F229" s="13"/>
      <c r="G229" s="13"/>
      <c r="H229" s="13"/>
      <c r="I229" s="13"/>
      <c r="J229" s="62">
        <v>764.5</v>
      </c>
    </row>
    <row r="230" spans="1:10" ht="12.75">
      <c r="A230" s="98" t="s">
        <v>237</v>
      </c>
      <c r="B230" s="78"/>
      <c r="C230" s="3"/>
      <c r="D230" s="31" t="s">
        <v>243</v>
      </c>
      <c r="E230" s="14"/>
      <c r="F230" s="14"/>
      <c r="G230" s="14"/>
      <c r="H230" s="14"/>
      <c r="I230" s="14"/>
      <c r="J230" s="63"/>
    </row>
    <row r="231" spans="1:10" ht="12.75">
      <c r="A231" s="90"/>
      <c r="B231" s="78"/>
      <c r="C231" s="3"/>
      <c r="D231" s="31" t="s">
        <v>246</v>
      </c>
      <c r="E231" s="14"/>
      <c r="F231" s="14"/>
      <c r="G231" s="14"/>
      <c r="H231" s="14"/>
      <c r="I231" s="14"/>
      <c r="J231" s="63"/>
    </row>
    <row r="232" spans="1:10" ht="12.75">
      <c r="A232" s="73"/>
      <c r="B232" s="74"/>
      <c r="C232" s="4"/>
      <c r="D232" s="32" t="s">
        <v>248</v>
      </c>
      <c r="E232" s="13"/>
      <c r="F232" s="13"/>
      <c r="G232" s="13"/>
      <c r="H232" s="13"/>
      <c r="I232" s="13"/>
      <c r="J232" s="62">
        <v>149.3</v>
      </c>
    </row>
    <row r="233" spans="1:10" ht="12.75">
      <c r="A233" s="98" t="s">
        <v>237</v>
      </c>
      <c r="B233" s="78"/>
      <c r="C233" s="3"/>
      <c r="D233" s="31" t="s">
        <v>243</v>
      </c>
      <c r="E233" s="14"/>
      <c r="F233" s="14"/>
      <c r="G233" s="14"/>
      <c r="H233" s="14"/>
      <c r="I233" s="14"/>
      <c r="J233" s="63"/>
    </row>
    <row r="234" spans="1:10" ht="12.75">
      <c r="A234" s="90"/>
      <c r="B234" s="78"/>
      <c r="C234" s="3"/>
      <c r="D234" s="31" t="s">
        <v>246</v>
      </c>
      <c r="E234" s="14"/>
      <c r="F234" s="14"/>
      <c r="G234" s="14"/>
      <c r="H234" s="14"/>
      <c r="I234" s="14"/>
      <c r="J234" s="63"/>
    </row>
    <row r="235" spans="1:10" ht="12.75">
      <c r="A235" s="90"/>
      <c r="B235" s="78"/>
      <c r="C235" s="3"/>
      <c r="D235" s="31" t="s">
        <v>249</v>
      </c>
      <c r="E235" s="14"/>
      <c r="F235" s="14"/>
      <c r="G235" s="14"/>
      <c r="H235" s="14"/>
      <c r="I235" s="14"/>
      <c r="J235" s="63"/>
    </row>
    <row r="236" spans="1:10" ht="12.75">
      <c r="A236" s="73"/>
      <c r="B236" s="74"/>
      <c r="C236" s="4"/>
      <c r="D236" s="32" t="s">
        <v>250</v>
      </c>
      <c r="E236" s="13"/>
      <c r="F236" s="13"/>
      <c r="G236" s="13"/>
      <c r="H236" s="13"/>
      <c r="I236" s="13"/>
      <c r="J236" s="62">
        <v>156.5</v>
      </c>
    </row>
    <row r="237" spans="1:10" ht="12.75">
      <c r="A237" s="98" t="s">
        <v>237</v>
      </c>
      <c r="B237" s="93"/>
      <c r="C237" s="1"/>
      <c r="D237" s="34" t="s">
        <v>243</v>
      </c>
      <c r="E237" s="15"/>
      <c r="F237" s="15"/>
      <c r="G237" s="15"/>
      <c r="H237" s="15"/>
      <c r="I237" s="15"/>
      <c r="J237" s="64"/>
    </row>
    <row r="238" spans="1:10" ht="12.75">
      <c r="A238" s="90"/>
      <c r="B238" s="78"/>
      <c r="C238" s="3"/>
      <c r="D238" s="31" t="s">
        <v>246</v>
      </c>
      <c r="E238" s="14"/>
      <c r="F238" s="14"/>
      <c r="G238" s="14"/>
      <c r="H238" s="14"/>
      <c r="I238" s="14"/>
      <c r="J238" s="63"/>
    </row>
    <row r="239" spans="1:10" ht="12.75">
      <c r="A239" s="73"/>
      <c r="B239" s="74"/>
      <c r="C239" s="4"/>
      <c r="D239" s="32" t="s">
        <v>251</v>
      </c>
      <c r="E239" s="13"/>
      <c r="F239" s="13"/>
      <c r="G239" s="13"/>
      <c r="H239" s="13"/>
      <c r="I239" s="13"/>
      <c r="J239" s="62">
        <v>40</v>
      </c>
    </row>
    <row r="240" spans="1:10" ht="12.75">
      <c r="A240" s="104" t="s">
        <v>237</v>
      </c>
      <c r="B240" s="78"/>
      <c r="C240" s="3"/>
      <c r="D240" s="31" t="s">
        <v>252</v>
      </c>
      <c r="E240" s="14"/>
      <c r="F240" s="14"/>
      <c r="G240" s="14"/>
      <c r="H240" s="14"/>
      <c r="I240" s="14"/>
      <c r="J240" s="63">
        <v>24.6</v>
      </c>
    </row>
    <row r="241" spans="1:10" ht="12.75">
      <c r="A241" s="98" t="s">
        <v>237</v>
      </c>
      <c r="B241" s="93"/>
      <c r="C241" s="1"/>
      <c r="D241" s="34" t="s">
        <v>243</v>
      </c>
      <c r="E241" s="15"/>
      <c r="F241" s="15"/>
      <c r="G241" s="15"/>
      <c r="H241" s="15"/>
      <c r="I241" s="15"/>
      <c r="J241" s="64"/>
    </row>
    <row r="242" spans="1:10" ht="12.75">
      <c r="A242" s="90"/>
      <c r="B242" s="78"/>
      <c r="C242" s="3"/>
      <c r="D242" s="31" t="s">
        <v>246</v>
      </c>
      <c r="E242" s="14"/>
      <c r="F242" s="14"/>
      <c r="G242" s="14"/>
      <c r="H242" s="14"/>
      <c r="I242" s="14"/>
      <c r="J242" s="63"/>
    </row>
    <row r="243" spans="1:10" ht="12.75">
      <c r="A243" s="90"/>
      <c r="B243" s="78"/>
      <c r="C243" s="3"/>
      <c r="D243" s="31" t="s">
        <v>253</v>
      </c>
      <c r="E243" s="14"/>
      <c r="F243" s="14"/>
      <c r="G243" s="14"/>
      <c r="H243" s="14"/>
      <c r="I243" s="14"/>
      <c r="J243" s="63"/>
    </row>
    <row r="244" spans="1:10" ht="12.75">
      <c r="A244" s="73"/>
      <c r="B244" s="74"/>
      <c r="C244" s="4"/>
      <c r="D244" s="32" t="s">
        <v>254</v>
      </c>
      <c r="E244" s="13"/>
      <c r="F244" s="13"/>
      <c r="G244" s="13"/>
      <c r="H244" s="13"/>
      <c r="I244" s="13"/>
      <c r="J244" s="62">
        <v>26</v>
      </c>
    </row>
    <row r="245" spans="1:10" ht="0.75" customHeight="1">
      <c r="A245" s="75" t="s">
        <v>255</v>
      </c>
      <c r="B245" s="77"/>
      <c r="C245" s="7"/>
      <c r="D245" s="35" t="s">
        <v>256</v>
      </c>
      <c r="E245" s="7"/>
      <c r="F245" s="7"/>
      <c r="G245" s="7"/>
      <c r="H245" s="7"/>
      <c r="I245" s="7"/>
      <c r="J245" s="51">
        <f>J249+J251+J253</f>
        <v>0</v>
      </c>
    </row>
    <row r="246" spans="1:10" ht="12.75" hidden="1">
      <c r="A246" s="80" t="s">
        <v>257</v>
      </c>
      <c r="B246" s="81"/>
      <c r="C246" s="8"/>
      <c r="D246" s="25" t="s">
        <v>258</v>
      </c>
      <c r="E246" s="8"/>
      <c r="F246" s="8"/>
      <c r="G246" s="8"/>
      <c r="H246" s="8"/>
      <c r="I246" s="8"/>
      <c r="J246" s="54"/>
    </row>
    <row r="247" spans="1:10" ht="12.75" hidden="1">
      <c r="A247" s="80"/>
      <c r="B247" s="81"/>
      <c r="C247" s="8"/>
      <c r="D247" s="25" t="s">
        <v>259</v>
      </c>
      <c r="E247" s="8"/>
      <c r="F247" s="8"/>
      <c r="G247" s="8"/>
      <c r="H247" s="8"/>
      <c r="I247" s="8"/>
      <c r="J247" s="54"/>
    </row>
    <row r="248" spans="1:10" ht="12.75" hidden="1">
      <c r="A248" s="80"/>
      <c r="B248" s="81"/>
      <c r="C248" s="8"/>
      <c r="D248" s="25" t="s">
        <v>260</v>
      </c>
      <c r="E248" s="8"/>
      <c r="F248" s="8"/>
      <c r="G248" s="8"/>
      <c r="H248" s="8"/>
      <c r="I248" s="8"/>
      <c r="J248" s="54"/>
    </row>
    <row r="249" spans="1:10" ht="13.5" hidden="1" thickBot="1">
      <c r="A249" s="99"/>
      <c r="B249" s="105"/>
      <c r="C249" s="20"/>
      <c r="D249" s="36" t="s">
        <v>261</v>
      </c>
      <c r="E249" s="20"/>
      <c r="F249" s="20"/>
      <c r="G249" s="20"/>
      <c r="H249" s="20"/>
      <c r="I249" s="20"/>
      <c r="J249" s="54"/>
    </row>
    <row r="250" spans="1:10" ht="12.75" hidden="1">
      <c r="A250" s="87" t="s">
        <v>266</v>
      </c>
      <c r="B250" s="81"/>
      <c r="C250" s="8"/>
      <c r="D250" s="41" t="s">
        <v>267</v>
      </c>
      <c r="E250" s="8"/>
      <c r="F250" s="8"/>
      <c r="G250" s="8"/>
      <c r="H250" s="8"/>
      <c r="I250" s="8"/>
      <c r="J250" s="67"/>
    </row>
    <row r="251" spans="1:10" ht="12.75" hidden="1">
      <c r="A251" s="91"/>
      <c r="B251" s="92"/>
      <c r="C251" s="43"/>
      <c r="D251" s="70" t="s">
        <v>268</v>
      </c>
      <c r="E251" s="43"/>
      <c r="F251" s="43"/>
      <c r="G251" s="43"/>
      <c r="H251" s="43"/>
      <c r="I251" s="43"/>
      <c r="J251" s="59"/>
    </row>
    <row r="252" spans="1:10" ht="12.75" hidden="1">
      <c r="A252" s="87" t="s">
        <v>262</v>
      </c>
      <c r="B252" s="81"/>
      <c r="C252" s="8"/>
      <c r="D252" s="41" t="s">
        <v>271</v>
      </c>
      <c r="E252" s="8"/>
      <c r="F252" s="8"/>
      <c r="G252" s="8"/>
      <c r="H252" s="8"/>
      <c r="I252" s="8"/>
      <c r="J252" s="54"/>
    </row>
    <row r="253" spans="1:10" ht="12.75" hidden="1">
      <c r="A253" s="80"/>
      <c r="B253" s="81"/>
      <c r="C253" s="8"/>
      <c r="D253" s="41" t="s">
        <v>272</v>
      </c>
      <c r="E253" s="8"/>
      <c r="F253" s="8"/>
      <c r="G253" s="8"/>
      <c r="H253" s="8"/>
      <c r="I253" s="8"/>
      <c r="J253" s="54"/>
    </row>
    <row r="254" spans="1:10" ht="12.75" hidden="1">
      <c r="A254" s="106" t="s">
        <v>264</v>
      </c>
      <c r="B254" s="107"/>
      <c r="C254" s="38"/>
      <c r="D254" s="39" t="s">
        <v>265</v>
      </c>
      <c r="E254" s="38"/>
      <c r="F254" s="38"/>
      <c r="G254" s="38"/>
      <c r="H254" s="38"/>
      <c r="I254" s="38"/>
      <c r="J254" s="68"/>
    </row>
    <row r="255" spans="1:10" ht="13.5" thickBot="1">
      <c r="A255" s="108"/>
      <c r="B255" s="109"/>
      <c r="C255" s="5"/>
      <c r="D255" s="37" t="s">
        <v>263</v>
      </c>
      <c r="E255" s="19"/>
      <c r="F255" s="19"/>
      <c r="G255" s="19"/>
      <c r="H255" s="19"/>
      <c r="I255" s="19"/>
      <c r="J255" s="69">
        <f>SUM(J10+J185)</f>
        <v>77459.09999999999</v>
      </c>
    </row>
  </sheetData>
  <sheetProtection/>
  <mergeCells count="2">
    <mergeCell ref="A6:J6"/>
    <mergeCell ref="A7:J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6"/>
  <sheetViews>
    <sheetView tabSelected="1" zoomScalePageLayoutView="0" workbookViewId="0" topLeftCell="A1">
      <pane xSplit="2" ySplit="10" topLeftCell="C28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6" sqref="A6:I6"/>
    </sheetView>
  </sheetViews>
  <sheetFormatPr defaultColWidth="9.00390625" defaultRowHeight="12.75"/>
  <cols>
    <col min="2" max="2" width="11.625" style="0" customWidth="1"/>
    <col min="3" max="3" width="9.125" style="0" customWidth="1"/>
    <col min="8" max="8" width="10.375" style="0" customWidth="1"/>
    <col min="9" max="9" width="9.75390625" style="0" customWidth="1"/>
  </cols>
  <sheetData>
    <row r="2" ht="12.75">
      <c r="F2" t="s">
        <v>445</v>
      </c>
    </row>
    <row r="3" ht="12.75">
      <c r="F3" t="s">
        <v>1</v>
      </c>
    </row>
    <row r="4" ht="12.75">
      <c r="F4" t="s">
        <v>444</v>
      </c>
    </row>
    <row r="6" spans="1:9" ht="18">
      <c r="A6" s="219" t="s">
        <v>311</v>
      </c>
      <c r="B6" s="219"/>
      <c r="C6" s="219"/>
      <c r="D6" s="219"/>
      <c r="E6" s="219"/>
      <c r="F6" s="219"/>
      <c r="G6" s="219"/>
      <c r="H6" s="219"/>
      <c r="I6" s="219"/>
    </row>
    <row r="7" spans="1:9" ht="18.75" thickBot="1">
      <c r="A7" s="219" t="s">
        <v>388</v>
      </c>
      <c r="B7" s="219"/>
      <c r="C7" s="219"/>
      <c r="D7" s="219"/>
      <c r="E7" s="219"/>
      <c r="F7" s="219"/>
      <c r="G7" s="219"/>
      <c r="H7" s="219"/>
      <c r="I7" s="219"/>
    </row>
    <row r="8" spans="1:10" ht="12.75">
      <c r="A8" s="71" t="s">
        <v>3</v>
      </c>
      <c r="B8" s="72"/>
      <c r="C8" s="18"/>
      <c r="D8" s="18"/>
      <c r="E8" s="18"/>
      <c r="F8" s="18"/>
      <c r="G8" s="18"/>
      <c r="H8" s="18"/>
      <c r="I8" s="49" t="s">
        <v>342</v>
      </c>
      <c r="J8" s="150" t="s">
        <v>343</v>
      </c>
    </row>
    <row r="9" spans="1:10" ht="12.75">
      <c r="A9" s="73" t="s">
        <v>6</v>
      </c>
      <c r="B9" s="74"/>
      <c r="C9" s="4"/>
      <c r="D9" s="4"/>
      <c r="E9" s="4"/>
      <c r="F9" s="5"/>
      <c r="G9" s="5"/>
      <c r="H9" s="4"/>
      <c r="I9" s="50" t="s">
        <v>8</v>
      </c>
      <c r="J9" s="50" t="s">
        <v>8</v>
      </c>
    </row>
    <row r="10" spans="1:10" ht="12.75">
      <c r="A10" s="75" t="s">
        <v>9</v>
      </c>
      <c r="B10" s="76"/>
      <c r="C10" s="7" t="s">
        <v>10</v>
      </c>
      <c r="D10" s="6"/>
      <c r="E10" s="6"/>
      <c r="F10" s="6"/>
      <c r="G10" s="6"/>
      <c r="H10" s="6"/>
      <c r="I10" s="51">
        <f>I12+I36+I54+I69+I106+I125+I131+I169+I174</f>
        <v>24870.200000000004</v>
      </c>
      <c r="J10" s="51">
        <f>J12+J36+J54+J69+J106+J125+J131+J169+J174+J223</f>
        <v>24246.5</v>
      </c>
    </row>
    <row r="11" spans="1:10" ht="12.75">
      <c r="A11" s="75" t="s">
        <v>11</v>
      </c>
      <c r="B11" s="77"/>
      <c r="C11" s="7" t="s">
        <v>12</v>
      </c>
      <c r="D11" s="7"/>
      <c r="E11" s="7"/>
      <c r="F11" s="7"/>
      <c r="G11" s="6"/>
      <c r="H11" s="6"/>
      <c r="I11" s="186">
        <f>I12</f>
        <v>11498.2</v>
      </c>
      <c r="J11" s="186">
        <f>J12</f>
        <v>11592</v>
      </c>
    </row>
    <row r="12" spans="1:10" ht="12.75">
      <c r="A12" s="75" t="s">
        <v>13</v>
      </c>
      <c r="B12" s="77"/>
      <c r="C12" s="7" t="s">
        <v>14</v>
      </c>
      <c r="D12" s="7"/>
      <c r="E12" s="7"/>
      <c r="F12" s="7"/>
      <c r="G12" s="6"/>
      <c r="H12" s="6"/>
      <c r="I12" s="51">
        <f>I13+I17+I29+I32</f>
        <v>11498.2</v>
      </c>
      <c r="J12" s="51">
        <f>J13+J17+J29+J32</f>
        <v>11592</v>
      </c>
    </row>
    <row r="13" spans="1:10" ht="12.75">
      <c r="A13" s="87" t="s">
        <v>298</v>
      </c>
      <c r="B13" s="81"/>
      <c r="C13" s="10" t="s">
        <v>299</v>
      </c>
      <c r="D13" s="8"/>
      <c r="E13" s="8"/>
      <c r="F13" s="8"/>
      <c r="G13" s="8"/>
      <c r="H13" s="8"/>
      <c r="I13" s="54">
        <v>11450</v>
      </c>
      <c r="J13" s="56">
        <v>11543.8</v>
      </c>
    </row>
    <row r="14" spans="1:10" ht="12.75">
      <c r="A14" s="80"/>
      <c r="B14" s="81"/>
      <c r="C14" s="10" t="s">
        <v>300</v>
      </c>
      <c r="D14" s="8"/>
      <c r="E14" s="8"/>
      <c r="F14" s="8"/>
      <c r="G14" s="8"/>
      <c r="H14" s="8"/>
      <c r="I14" s="54"/>
      <c r="J14" s="56"/>
    </row>
    <row r="15" spans="1:10" ht="12.75">
      <c r="A15" s="80"/>
      <c r="B15" s="81"/>
      <c r="C15" s="10" t="s">
        <v>301</v>
      </c>
      <c r="D15" s="8"/>
      <c r="E15" s="8"/>
      <c r="F15" s="8"/>
      <c r="G15" s="8"/>
      <c r="H15" s="8"/>
      <c r="I15" s="54"/>
      <c r="J15" s="56"/>
    </row>
    <row r="16" spans="1:10" ht="12.75">
      <c r="A16" s="82"/>
      <c r="B16" s="83"/>
      <c r="C16" s="5" t="s">
        <v>302</v>
      </c>
      <c r="D16" s="9"/>
      <c r="E16" s="9"/>
      <c r="F16" s="9"/>
      <c r="G16" s="9"/>
      <c r="H16" s="9"/>
      <c r="I16" s="55"/>
      <c r="J16" s="57"/>
    </row>
    <row r="17" spans="1:10" ht="12.75">
      <c r="A17" s="87" t="s">
        <v>303</v>
      </c>
      <c r="B17" s="84"/>
      <c r="C17" s="196" t="s">
        <v>304</v>
      </c>
      <c r="D17" s="8"/>
      <c r="E17" s="8"/>
      <c r="F17" s="8"/>
      <c r="G17" s="8"/>
      <c r="H17" s="8"/>
      <c r="I17" s="54">
        <v>24.3</v>
      </c>
      <c r="J17" s="56">
        <v>24.3</v>
      </c>
    </row>
    <row r="18" spans="1:10" ht="12.75">
      <c r="A18" s="80"/>
      <c r="B18" s="84"/>
      <c r="C18" s="196" t="s">
        <v>305</v>
      </c>
      <c r="D18" s="8"/>
      <c r="E18" s="8"/>
      <c r="F18" s="8"/>
      <c r="G18" s="8"/>
      <c r="H18" s="8"/>
      <c r="I18" s="54"/>
      <c r="J18" s="56"/>
    </row>
    <row r="19" spans="1:10" ht="12.75">
      <c r="A19" s="80"/>
      <c r="B19" s="84"/>
      <c r="C19" s="196" t="s">
        <v>306</v>
      </c>
      <c r="D19" s="8"/>
      <c r="E19" s="8"/>
      <c r="F19" s="8"/>
      <c r="G19" s="8"/>
      <c r="H19" s="8"/>
      <c r="I19" s="54"/>
      <c r="J19" s="56"/>
    </row>
    <row r="20" spans="1:10" ht="12.75">
      <c r="A20" s="80"/>
      <c r="B20" s="84"/>
      <c r="C20" s="196" t="s">
        <v>307</v>
      </c>
      <c r="D20" s="8"/>
      <c r="E20" s="8"/>
      <c r="F20" s="8"/>
      <c r="G20" s="8"/>
      <c r="H20" s="8"/>
      <c r="I20" s="54"/>
      <c r="J20" s="56"/>
    </row>
    <row r="21" spans="1:10" ht="12.75">
      <c r="A21" s="80"/>
      <c r="B21" s="84"/>
      <c r="C21" s="196" t="s">
        <v>308</v>
      </c>
      <c r="D21" s="8"/>
      <c r="E21" s="8"/>
      <c r="F21" s="8"/>
      <c r="G21" s="8"/>
      <c r="H21" s="8"/>
      <c r="I21" s="54"/>
      <c r="J21" s="56"/>
    </row>
    <row r="22" spans="1:10" ht="12.75">
      <c r="A22" s="85"/>
      <c r="B22" s="86"/>
      <c r="C22" s="197" t="s">
        <v>309</v>
      </c>
      <c r="D22" s="9"/>
      <c r="E22" s="9"/>
      <c r="F22" s="9"/>
      <c r="G22" s="9"/>
      <c r="H22" s="9"/>
      <c r="I22" s="55"/>
      <c r="J22" s="57"/>
    </row>
    <row r="23" spans="1:10" ht="12.75" hidden="1">
      <c r="A23" s="80" t="s">
        <v>17</v>
      </c>
      <c r="B23" s="84"/>
      <c r="C23" s="198" t="s">
        <v>15</v>
      </c>
      <c r="D23" s="10"/>
      <c r="E23" s="10"/>
      <c r="F23" s="10"/>
      <c r="G23" s="10"/>
      <c r="H23" s="10"/>
      <c r="I23" s="56"/>
      <c r="J23" s="56"/>
    </row>
    <row r="24" spans="1:10" ht="12.75" hidden="1">
      <c r="A24" s="80"/>
      <c r="B24" s="84"/>
      <c r="C24" s="198" t="s">
        <v>16</v>
      </c>
      <c r="D24" s="10"/>
      <c r="E24" s="10"/>
      <c r="F24" s="10"/>
      <c r="G24" s="10"/>
      <c r="H24" s="10"/>
      <c r="I24" s="56"/>
      <c r="J24" s="56"/>
    </row>
    <row r="25" spans="1:10" ht="12.75" hidden="1">
      <c r="A25" s="80"/>
      <c r="B25" s="84"/>
      <c r="C25" s="198" t="s">
        <v>18</v>
      </c>
      <c r="D25" s="10"/>
      <c r="E25" s="10"/>
      <c r="F25" s="10"/>
      <c r="G25" s="10"/>
      <c r="H25" s="10"/>
      <c r="I25" s="56"/>
      <c r="J25" s="56"/>
    </row>
    <row r="26" spans="1:10" ht="12.75" hidden="1">
      <c r="A26" s="80"/>
      <c r="B26" s="84"/>
      <c r="C26" s="198" t="s">
        <v>19</v>
      </c>
      <c r="D26" s="10"/>
      <c r="E26" s="10"/>
      <c r="F26" s="10"/>
      <c r="G26" s="10"/>
      <c r="H26" s="10"/>
      <c r="I26" s="56"/>
      <c r="J26" s="56"/>
    </row>
    <row r="27" spans="1:10" ht="12.75" hidden="1">
      <c r="A27" s="80"/>
      <c r="B27" s="84"/>
      <c r="C27" s="198" t="s">
        <v>20</v>
      </c>
      <c r="D27" s="10"/>
      <c r="E27" s="10"/>
      <c r="F27" s="10"/>
      <c r="G27" s="10"/>
      <c r="H27" s="10"/>
      <c r="I27" s="56"/>
      <c r="J27" s="56"/>
    </row>
    <row r="28" spans="1:10" ht="12.75" hidden="1">
      <c r="A28" s="87"/>
      <c r="B28" s="84"/>
      <c r="C28" s="198" t="s">
        <v>21</v>
      </c>
      <c r="D28" s="10"/>
      <c r="E28" s="10"/>
      <c r="F28" s="10"/>
      <c r="G28" s="10"/>
      <c r="H28" s="10"/>
      <c r="I28" s="56"/>
      <c r="J28" s="56"/>
    </row>
    <row r="29" spans="1:10" ht="12.75">
      <c r="A29" s="87" t="s">
        <v>312</v>
      </c>
      <c r="B29" s="84"/>
      <c r="C29" s="196" t="s">
        <v>304</v>
      </c>
      <c r="D29" s="10"/>
      <c r="E29" s="10"/>
      <c r="F29" s="10"/>
      <c r="G29" s="10"/>
      <c r="H29" s="10"/>
      <c r="I29" s="56">
        <v>-5.3</v>
      </c>
      <c r="J29" s="56">
        <v>-5.3</v>
      </c>
    </row>
    <row r="30" spans="1:10" ht="12.75">
      <c r="A30" s="87"/>
      <c r="B30" s="84"/>
      <c r="C30" s="196" t="s">
        <v>319</v>
      </c>
      <c r="D30" s="10"/>
      <c r="E30" s="10"/>
      <c r="F30" s="10"/>
      <c r="G30" s="10"/>
      <c r="H30" s="10"/>
      <c r="I30" s="56"/>
      <c r="J30" s="56"/>
    </row>
    <row r="31" spans="1:10" ht="12.75">
      <c r="A31" s="88"/>
      <c r="B31" s="89"/>
      <c r="C31" s="199" t="s">
        <v>320</v>
      </c>
      <c r="D31" s="42"/>
      <c r="E31" s="42"/>
      <c r="F31" s="42"/>
      <c r="G31" s="42"/>
      <c r="H31" s="42"/>
      <c r="I31" s="57"/>
      <c r="J31" s="57"/>
    </row>
    <row r="32" spans="1:10" ht="12.75">
      <c r="A32" s="87" t="s">
        <v>313</v>
      </c>
      <c r="B32" s="84"/>
      <c r="C32" s="196" t="s">
        <v>304</v>
      </c>
      <c r="D32" s="10"/>
      <c r="E32" s="10"/>
      <c r="F32" s="10"/>
      <c r="G32" s="10"/>
      <c r="H32" s="10"/>
      <c r="I32" s="56">
        <v>29.2</v>
      </c>
      <c r="J32" s="56">
        <v>29.2</v>
      </c>
    </row>
    <row r="33" spans="1:10" ht="12.75">
      <c r="A33" s="87"/>
      <c r="B33" s="84"/>
      <c r="C33" s="196" t="s">
        <v>321</v>
      </c>
      <c r="D33" s="10"/>
      <c r="E33" s="10"/>
      <c r="F33" s="10"/>
      <c r="G33" s="10"/>
      <c r="H33" s="10"/>
      <c r="I33" s="56"/>
      <c r="J33" s="56"/>
    </row>
    <row r="34" spans="1:10" ht="12.75">
      <c r="A34" s="87"/>
      <c r="B34" s="84"/>
      <c r="C34" s="196" t="s">
        <v>322</v>
      </c>
      <c r="D34" s="10"/>
      <c r="E34" s="10"/>
      <c r="F34" s="10"/>
      <c r="G34" s="10"/>
      <c r="H34" s="10"/>
      <c r="I34" s="56"/>
      <c r="J34" s="56"/>
    </row>
    <row r="35" spans="1:10" ht="12.75">
      <c r="A35" s="87"/>
      <c r="B35" s="84"/>
      <c r="C35" s="196" t="s">
        <v>323</v>
      </c>
      <c r="D35" s="10"/>
      <c r="E35" s="10"/>
      <c r="F35" s="10"/>
      <c r="G35" s="10"/>
      <c r="H35" s="10"/>
      <c r="I35" s="56"/>
      <c r="J35" s="56"/>
    </row>
    <row r="36" spans="1:10" ht="12.75">
      <c r="A36" s="138" t="s">
        <v>22</v>
      </c>
      <c r="B36" s="110"/>
      <c r="C36" s="111" t="s">
        <v>23</v>
      </c>
      <c r="D36" s="113"/>
      <c r="E36" s="113"/>
      <c r="F36" s="113"/>
      <c r="G36" s="113"/>
      <c r="H36" s="113"/>
      <c r="I36" s="135">
        <f>I38+I46+I50</f>
        <v>6648.6</v>
      </c>
      <c r="J36" s="135">
        <f>J38+J46+J50</f>
        <v>6656.2</v>
      </c>
    </row>
    <row r="37" spans="1:10" ht="14.25">
      <c r="A37" s="167" t="s">
        <v>389</v>
      </c>
      <c r="B37" s="168"/>
      <c r="C37" s="170" t="s">
        <v>390</v>
      </c>
      <c r="D37" s="169"/>
      <c r="E37" s="169"/>
      <c r="F37" s="169"/>
      <c r="G37" s="169"/>
      <c r="H37" s="169"/>
      <c r="I37" s="53"/>
      <c r="J37" s="53"/>
    </row>
    <row r="38" spans="1:10" ht="14.25">
      <c r="A38" s="171"/>
      <c r="B38" s="172"/>
      <c r="C38" s="173" t="s">
        <v>391</v>
      </c>
      <c r="D38" s="173"/>
      <c r="E38" s="173"/>
      <c r="F38" s="173"/>
      <c r="G38" s="173"/>
      <c r="H38" s="173"/>
      <c r="I38" s="182">
        <f>SUM(I40:I44)</f>
        <v>2428</v>
      </c>
      <c r="J38" s="182">
        <f>SUM(J40:J44)</f>
        <v>2435.3</v>
      </c>
    </row>
    <row r="39" spans="1:10" ht="15">
      <c r="A39" s="174" t="s">
        <v>392</v>
      </c>
      <c r="B39" s="175"/>
      <c r="C39" s="176" t="s">
        <v>393</v>
      </c>
      <c r="D39" s="177"/>
      <c r="E39" s="177"/>
      <c r="F39" s="177"/>
      <c r="G39" s="177"/>
      <c r="H39" s="177"/>
      <c r="I39" s="53"/>
      <c r="J39" s="53"/>
    </row>
    <row r="40" spans="1:10" ht="15">
      <c r="A40" s="178"/>
      <c r="B40" s="179"/>
      <c r="C40" s="180" t="s">
        <v>394</v>
      </c>
      <c r="D40" s="180"/>
      <c r="E40" s="180"/>
      <c r="F40" s="180"/>
      <c r="G40" s="180"/>
      <c r="H40" s="180"/>
      <c r="I40" s="137">
        <v>2254</v>
      </c>
      <c r="J40" s="137">
        <v>2259.4</v>
      </c>
    </row>
    <row r="41" spans="1:10" ht="15">
      <c r="A41" s="174" t="s">
        <v>395</v>
      </c>
      <c r="B41" s="175"/>
      <c r="C41" s="176" t="s">
        <v>393</v>
      </c>
      <c r="D41" s="177"/>
      <c r="E41" s="177"/>
      <c r="F41" s="177"/>
      <c r="G41" s="177"/>
      <c r="H41" s="177"/>
      <c r="I41" s="147"/>
      <c r="J41" s="147"/>
    </row>
    <row r="42" spans="1:10" ht="15">
      <c r="A42" s="174"/>
      <c r="B42" s="175"/>
      <c r="C42" s="177" t="s">
        <v>396</v>
      </c>
      <c r="D42" s="177"/>
      <c r="E42" s="177"/>
      <c r="F42" s="177"/>
      <c r="G42" s="177"/>
      <c r="H42" s="177"/>
      <c r="I42" s="147"/>
      <c r="J42" s="147"/>
    </row>
    <row r="43" spans="1:10" ht="15">
      <c r="A43" s="171"/>
      <c r="B43" s="172"/>
      <c r="C43" s="180" t="s">
        <v>397</v>
      </c>
      <c r="D43" s="180"/>
      <c r="E43" s="180"/>
      <c r="F43" s="180"/>
      <c r="G43" s="180"/>
      <c r="H43" s="180"/>
      <c r="I43" s="137">
        <v>56</v>
      </c>
      <c r="J43" s="137">
        <v>56.9</v>
      </c>
    </row>
    <row r="44" spans="1:10" ht="15">
      <c r="A44" s="215" t="s">
        <v>404</v>
      </c>
      <c r="B44" s="183"/>
      <c r="C44" s="184" t="s">
        <v>405</v>
      </c>
      <c r="D44" s="184"/>
      <c r="E44" s="184"/>
      <c r="F44" s="184"/>
      <c r="G44" s="184"/>
      <c r="H44" s="184"/>
      <c r="I44" s="185">
        <v>118</v>
      </c>
      <c r="J44" s="185">
        <v>119</v>
      </c>
    </row>
    <row r="45" spans="1:10" ht="15">
      <c r="A45" s="167" t="s">
        <v>24</v>
      </c>
      <c r="B45" s="168"/>
      <c r="C45" s="169" t="s">
        <v>25</v>
      </c>
      <c r="D45" s="177"/>
      <c r="E45" s="177"/>
      <c r="F45" s="177"/>
      <c r="G45" s="177"/>
      <c r="H45" s="177"/>
      <c r="I45" s="56"/>
      <c r="J45" s="56"/>
    </row>
    <row r="46" spans="1:10" ht="15">
      <c r="A46" s="167"/>
      <c r="B46" s="168"/>
      <c r="C46" s="169" t="s">
        <v>26</v>
      </c>
      <c r="D46" s="177"/>
      <c r="E46" s="177"/>
      <c r="F46" s="177"/>
      <c r="G46" s="177"/>
      <c r="H46" s="177"/>
      <c r="I46" s="57">
        <f>I48</f>
        <v>4096.6</v>
      </c>
      <c r="J46" s="57">
        <f>J48</f>
        <v>4096.9</v>
      </c>
    </row>
    <row r="47" spans="1:10" ht="15">
      <c r="A47" s="216" t="s">
        <v>398</v>
      </c>
      <c r="B47" s="217"/>
      <c r="C47" s="181" t="s">
        <v>25</v>
      </c>
      <c r="D47" s="181"/>
      <c r="E47" s="181"/>
      <c r="F47" s="181"/>
      <c r="G47" s="181"/>
      <c r="H47" s="181"/>
      <c r="I47" s="56"/>
      <c r="J47" s="56"/>
    </row>
    <row r="48" spans="1:10" ht="15">
      <c r="A48" s="171"/>
      <c r="B48" s="172"/>
      <c r="C48" s="180" t="s">
        <v>26</v>
      </c>
      <c r="D48" s="180"/>
      <c r="E48" s="180"/>
      <c r="F48" s="180"/>
      <c r="G48" s="180"/>
      <c r="H48" s="180"/>
      <c r="I48" s="57">
        <v>4096.6</v>
      </c>
      <c r="J48" s="57">
        <v>4096.9</v>
      </c>
    </row>
    <row r="49" spans="1:10" ht="15">
      <c r="A49" s="167" t="s">
        <v>399</v>
      </c>
      <c r="B49" s="168"/>
      <c r="C49" s="169" t="s">
        <v>401</v>
      </c>
      <c r="D49" s="177"/>
      <c r="E49" s="177"/>
      <c r="F49" s="177"/>
      <c r="G49" s="177"/>
      <c r="H49" s="177"/>
      <c r="I49" s="56"/>
      <c r="J49" s="56"/>
    </row>
    <row r="50" spans="1:10" ht="15">
      <c r="A50" s="171"/>
      <c r="B50" s="172"/>
      <c r="C50" s="173" t="s">
        <v>391</v>
      </c>
      <c r="D50" s="180"/>
      <c r="E50" s="180"/>
      <c r="F50" s="180"/>
      <c r="G50" s="180"/>
      <c r="H50" s="180"/>
      <c r="I50" s="57">
        <f>I53</f>
        <v>124</v>
      </c>
      <c r="J50" s="57">
        <f>J53</f>
        <v>124</v>
      </c>
    </row>
    <row r="51" spans="1:10" ht="15">
      <c r="A51" s="174" t="s">
        <v>400</v>
      </c>
      <c r="B51" s="175"/>
      <c r="C51" s="177" t="s">
        <v>401</v>
      </c>
      <c r="D51" s="177"/>
      <c r="E51" s="177"/>
      <c r="F51" s="177"/>
      <c r="G51" s="177"/>
      <c r="H51" s="177"/>
      <c r="I51" s="56"/>
      <c r="J51" s="56"/>
    </row>
    <row r="52" spans="1:10" ht="15">
      <c r="A52" s="174"/>
      <c r="B52" s="175"/>
      <c r="C52" s="177" t="s">
        <v>402</v>
      </c>
      <c r="D52" s="177"/>
      <c r="E52" s="177"/>
      <c r="F52" s="177"/>
      <c r="G52" s="177"/>
      <c r="H52" s="177"/>
      <c r="I52" s="56"/>
      <c r="J52" s="56"/>
    </row>
    <row r="53" spans="1:10" ht="15">
      <c r="A53" s="178"/>
      <c r="B53" s="179"/>
      <c r="C53" s="180" t="s">
        <v>403</v>
      </c>
      <c r="D53" s="180"/>
      <c r="E53" s="180"/>
      <c r="F53" s="180"/>
      <c r="G53" s="180"/>
      <c r="H53" s="180"/>
      <c r="I53" s="57">
        <v>124</v>
      </c>
      <c r="J53" s="57">
        <v>124</v>
      </c>
    </row>
    <row r="54" spans="1:10" ht="12.75">
      <c r="A54" s="75" t="s">
        <v>27</v>
      </c>
      <c r="B54" s="77"/>
      <c r="C54" s="7" t="s">
        <v>28</v>
      </c>
      <c r="D54" s="7"/>
      <c r="E54" s="7"/>
      <c r="F54" s="7"/>
      <c r="G54" s="7"/>
      <c r="H54" s="7"/>
      <c r="I54" s="51">
        <f>I56</f>
        <v>178.9</v>
      </c>
      <c r="J54" s="51">
        <f>J56</f>
        <v>178.9</v>
      </c>
    </row>
    <row r="55" spans="1:10" ht="12.75">
      <c r="A55" s="90" t="s">
        <v>29</v>
      </c>
      <c r="B55" s="78"/>
      <c r="C55" s="3" t="s">
        <v>30</v>
      </c>
      <c r="D55" s="3"/>
      <c r="E55" s="3"/>
      <c r="F55" s="3"/>
      <c r="G55" s="3"/>
      <c r="H55" s="3"/>
      <c r="I55" s="53"/>
      <c r="J55" s="56"/>
    </row>
    <row r="56" spans="1:10" ht="12.75">
      <c r="A56" s="73"/>
      <c r="B56" s="74"/>
      <c r="C56" s="4" t="s">
        <v>31</v>
      </c>
      <c r="D56" s="4"/>
      <c r="E56" s="4"/>
      <c r="F56" s="4"/>
      <c r="G56" s="4"/>
      <c r="H56" s="4"/>
      <c r="I56" s="50">
        <f>I59</f>
        <v>178.9</v>
      </c>
      <c r="J56" s="50">
        <f>J59</f>
        <v>178.9</v>
      </c>
    </row>
    <row r="57" spans="1:10" ht="12.75">
      <c r="A57" s="80" t="s">
        <v>32</v>
      </c>
      <c r="B57" s="78"/>
      <c r="C57" s="8" t="s">
        <v>33</v>
      </c>
      <c r="D57" s="8"/>
      <c r="E57" s="8"/>
      <c r="F57" s="8"/>
      <c r="G57" s="8"/>
      <c r="H57" s="8"/>
      <c r="I57" s="54"/>
      <c r="J57" s="56"/>
    </row>
    <row r="58" spans="1:10" ht="12.75">
      <c r="A58" s="90"/>
      <c r="B58" s="78"/>
      <c r="C58" s="8" t="s">
        <v>34</v>
      </c>
      <c r="D58" s="8"/>
      <c r="E58" s="8"/>
      <c r="F58" s="8"/>
      <c r="G58" s="8"/>
      <c r="H58" s="8"/>
      <c r="I58" s="54"/>
      <c r="J58" s="56"/>
    </row>
    <row r="59" spans="1:10" ht="12.75">
      <c r="A59" s="73"/>
      <c r="B59" s="74"/>
      <c r="C59" s="9" t="s">
        <v>35</v>
      </c>
      <c r="D59" s="9"/>
      <c r="E59" s="9"/>
      <c r="F59" s="9"/>
      <c r="G59" s="9"/>
      <c r="H59" s="9"/>
      <c r="I59" s="55">
        <v>178.9</v>
      </c>
      <c r="J59" s="57">
        <v>178.9</v>
      </c>
    </row>
    <row r="60" spans="1:10" ht="0.75" customHeight="1">
      <c r="A60" s="90" t="s">
        <v>36</v>
      </c>
      <c r="B60" s="78"/>
      <c r="C60" s="3" t="s">
        <v>37</v>
      </c>
      <c r="D60" s="3"/>
      <c r="E60" s="3"/>
      <c r="F60" s="3"/>
      <c r="G60" s="3"/>
      <c r="H60" s="3"/>
      <c r="I60" s="56"/>
      <c r="J60" s="56"/>
    </row>
    <row r="61" spans="1:10" ht="12.75" hidden="1">
      <c r="A61" s="85"/>
      <c r="B61" s="86"/>
      <c r="C61" s="4" t="s">
        <v>38</v>
      </c>
      <c r="D61" s="4"/>
      <c r="E61" s="4"/>
      <c r="F61" s="4"/>
      <c r="G61" s="4"/>
      <c r="H61" s="4"/>
      <c r="I61" s="50">
        <f>SUM(I62+I65+I67)</f>
        <v>1</v>
      </c>
      <c r="J61" s="56"/>
    </row>
    <row r="62" spans="1:10" ht="12.75" hidden="1">
      <c r="A62" s="114" t="s">
        <v>39</v>
      </c>
      <c r="B62" s="115"/>
      <c r="C62" s="200" t="s">
        <v>40</v>
      </c>
      <c r="D62" s="118"/>
      <c r="E62" s="118"/>
      <c r="F62" s="118"/>
      <c r="G62" s="118"/>
      <c r="H62" s="118"/>
      <c r="I62" s="119">
        <v>1</v>
      </c>
      <c r="J62" s="56"/>
    </row>
    <row r="63" spans="1:10" ht="0.75" customHeight="1" hidden="1">
      <c r="A63" s="87" t="s">
        <v>274</v>
      </c>
      <c r="B63" s="84"/>
      <c r="C63" s="8" t="s">
        <v>41</v>
      </c>
      <c r="D63" s="10"/>
      <c r="E63" s="10"/>
      <c r="F63" s="10"/>
      <c r="G63" s="10"/>
      <c r="H63" s="10"/>
      <c r="I63" s="56"/>
      <c r="J63" s="56"/>
    </row>
    <row r="64" spans="1:10" ht="12.75" hidden="1">
      <c r="A64" s="80"/>
      <c r="B64" s="84"/>
      <c r="C64" s="8" t="s">
        <v>42</v>
      </c>
      <c r="D64" s="10"/>
      <c r="E64" s="10"/>
      <c r="F64" s="10"/>
      <c r="G64" s="10"/>
      <c r="H64" s="10"/>
      <c r="I64" s="56"/>
      <c r="J64" s="56"/>
    </row>
    <row r="65" spans="1:10" ht="12.75" hidden="1">
      <c r="A65" s="80"/>
      <c r="B65" s="84"/>
      <c r="C65" s="8" t="s">
        <v>43</v>
      </c>
      <c r="D65" s="10"/>
      <c r="E65" s="10"/>
      <c r="F65" s="10"/>
      <c r="G65" s="10"/>
      <c r="H65" s="10"/>
      <c r="I65" s="56"/>
      <c r="J65" s="56"/>
    </row>
    <row r="66" spans="1:10" ht="12.75" hidden="1">
      <c r="A66" s="80"/>
      <c r="B66" s="84"/>
      <c r="C66" s="8" t="s">
        <v>44</v>
      </c>
      <c r="D66" s="10"/>
      <c r="E66" s="10"/>
      <c r="F66" s="10"/>
      <c r="G66" s="10"/>
      <c r="H66" s="10"/>
      <c r="I66" s="58"/>
      <c r="J66" s="56"/>
    </row>
    <row r="67" spans="1:10" ht="12.75" hidden="1">
      <c r="A67" s="95" t="s">
        <v>45</v>
      </c>
      <c r="B67" s="94"/>
      <c r="C67" s="201" t="s">
        <v>46</v>
      </c>
      <c r="D67" s="11"/>
      <c r="E67" s="11"/>
      <c r="F67" s="11"/>
      <c r="G67" s="11"/>
      <c r="H67" s="11"/>
      <c r="I67" s="56"/>
      <c r="J67" s="56"/>
    </row>
    <row r="68" spans="1:10" ht="12.75" hidden="1">
      <c r="A68" s="85"/>
      <c r="B68" s="86"/>
      <c r="C68" s="5" t="s">
        <v>44</v>
      </c>
      <c r="D68" s="5"/>
      <c r="E68" s="5"/>
      <c r="F68" s="5"/>
      <c r="G68" s="5"/>
      <c r="H68" s="5"/>
      <c r="I68" s="58"/>
      <c r="J68" s="56"/>
    </row>
    <row r="69" spans="1:10" ht="12.75">
      <c r="A69" s="90" t="s">
        <v>47</v>
      </c>
      <c r="B69" s="78"/>
      <c r="C69" s="3" t="s">
        <v>48</v>
      </c>
      <c r="D69" s="3"/>
      <c r="E69" s="3"/>
      <c r="F69" s="3"/>
      <c r="G69" s="3"/>
      <c r="H69" s="3"/>
      <c r="I69" s="53">
        <f>SUM(I76+I98+I75)</f>
        <v>1044.5</v>
      </c>
      <c r="J69" s="53">
        <f>SUM(J76+J98+J75)</f>
        <v>1045.8</v>
      </c>
    </row>
    <row r="70" spans="1:10" ht="12.75">
      <c r="A70" s="80"/>
      <c r="B70" s="84"/>
      <c r="C70" s="3" t="s">
        <v>49</v>
      </c>
      <c r="D70" s="3"/>
      <c r="E70" s="3"/>
      <c r="F70" s="3"/>
      <c r="G70" s="3"/>
      <c r="H70" s="3"/>
      <c r="I70" s="56"/>
      <c r="J70" s="56"/>
    </row>
    <row r="71" spans="1:10" ht="12.75">
      <c r="A71" s="85"/>
      <c r="B71" s="86"/>
      <c r="C71" s="4" t="s">
        <v>50</v>
      </c>
      <c r="D71" s="4"/>
      <c r="E71" s="4"/>
      <c r="F71" s="4"/>
      <c r="G71" s="4"/>
      <c r="H71" s="4"/>
      <c r="I71" s="50"/>
      <c r="J71" s="57"/>
    </row>
    <row r="72" spans="1:10" ht="12.75">
      <c r="A72" s="90" t="s">
        <v>51</v>
      </c>
      <c r="B72" s="84"/>
      <c r="C72" s="3" t="s">
        <v>52</v>
      </c>
      <c r="D72" s="3"/>
      <c r="E72" s="3"/>
      <c r="F72" s="3"/>
      <c r="G72" s="3"/>
      <c r="H72" s="3"/>
      <c r="I72" s="53"/>
      <c r="J72" s="56"/>
    </row>
    <row r="73" spans="1:10" ht="12.75">
      <c r="A73" s="85"/>
      <c r="B73" s="86"/>
      <c r="C73" s="4" t="s">
        <v>53</v>
      </c>
      <c r="D73" s="4"/>
      <c r="E73" s="4"/>
      <c r="F73" s="4"/>
      <c r="G73" s="4"/>
      <c r="H73" s="4"/>
      <c r="I73" s="50">
        <f>I75</f>
        <v>0.6</v>
      </c>
      <c r="J73" s="50">
        <f>J75</f>
        <v>0.6</v>
      </c>
    </row>
    <row r="74" spans="1:10" ht="12.75">
      <c r="A74" s="80" t="s">
        <v>54</v>
      </c>
      <c r="B74" s="84"/>
      <c r="C74" s="8" t="s">
        <v>52</v>
      </c>
      <c r="D74" s="8"/>
      <c r="E74" s="8"/>
      <c r="F74" s="8"/>
      <c r="G74" s="8"/>
      <c r="H74" s="8"/>
      <c r="I74" s="54"/>
      <c r="J74" s="56"/>
    </row>
    <row r="75" spans="1:10" ht="12.75">
      <c r="A75" s="85"/>
      <c r="B75" s="86"/>
      <c r="C75" s="9" t="s">
        <v>55</v>
      </c>
      <c r="D75" s="9"/>
      <c r="E75" s="9"/>
      <c r="F75" s="9"/>
      <c r="G75" s="9"/>
      <c r="H75" s="9"/>
      <c r="I75" s="55">
        <v>0.6</v>
      </c>
      <c r="J75" s="57">
        <v>0.6</v>
      </c>
    </row>
    <row r="76" spans="1:10" ht="12.75">
      <c r="A76" s="80" t="s">
        <v>56</v>
      </c>
      <c r="B76" s="84"/>
      <c r="C76" s="8" t="s">
        <v>57</v>
      </c>
      <c r="D76" s="10"/>
      <c r="E76" s="10"/>
      <c r="F76" s="10"/>
      <c r="G76" s="10"/>
      <c r="H76" s="10"/>
      <c r="I76" s="56">
        <f>I90+I85+I94</f>
        <v>1043.9</v>
      </c>
      <c r="J76" s="56">
        <f>J90+J85+J94</f>
        <v>1045.2</v>
      </c>
    </row>
    <row r="77" spans="1:10" ht="12.75">
      <c r="A77" s="80"/>
      <c r="B77" s="84"/>
      <c r="C77" s="8" t="s">
        <v>58</v>
      </c>
      <c r="D77" s="10"/>
      <c r="E77" s="10"/>
      <c r="F77" s="10"/>
      <c r="G77" s="10"/>
      <c r="H77" s="10"/>
      <c r="I77" s="56"/>
      <c r="J77" s="56"/>
    </row>
    <row r="78" spans="1:10" ht="12.75">
      <c r="A78" s="80"/>
      <c r="B78" s="84"/>
      <c r="C78" s="8" t="s">
        <v>59</v>
      </c>
      <c r="D78" s="10"/>
      <c r="E78" s="10"/>
      <c r="F78" s="10"/>
      <c r="G78" s="10"/>
      <c r="H78" s="10"/>
      <c r="I78" s="56"/>
      <c r="J78" s="56"/>
    </row>
    <row r="79" spans="1:10" ht="12.75">
      <c r="A79" s="80"/>
      <c r="B79" s="84"/>
      <c r="C79" s="8" t="s">
        <v>60</v>
      </c>
      <c r="D79" s="10"/>
      <c r="E79" s="10"/>
      <c r="F79" s="10"/>
      <c r="G79" s="10"/>
      <c r="H79" s="10"/>
      <c r="I79" s="56"/>
      <c r="J79" s="56"/>
    </row>
    <row r="80" spans="1:10" ht="12.75">
      <c r="A80" s="85"/>
      <c r="B80" s="86"/>
      <c r="C80" s="5" t="s">
        <v>61</v>
      </c>
      <c r="D80" s="5"/>
      <c r="E80" s="5"/>
      <c r="F80" s="5"/>
      <c r="G80" s="5"/>
      <c r="H80" s="5"/>
      <c r="I80" s="58"/>
      <c r="J80" s="57"/>
    </row>
    <row r="81" spans="1:10" ht="0.75" customHeight="1">
      <c r="A81" s="80" t="s">
        <v>62</v>
      </c>
      <c r="B81" s="84"/>
      <c r="C81" s="8" t="s">
        <v>63</v>
      </c>
      <c r="D81" s="10"/>
      <c r="E81" s="10"/>
      <c r="F81" s="10"/>
      <c r="G81" s="10"/>
      <c r="H81" s="10"/>
      <c r="I81" s="56"/>
      <c r="J81" s="56"/>
    </row>
    <row r="82" spans="1:10" ht="12.75" hidden="1">
      <c r="A82" s="80"/>
      <c r="B82" s="84"/>
      <c r="C82" s="8" t="s">
        <v>64</v>
      </c>
      <c r="D82" s="10"/>
      <c r="E82" s="10"/>
      <c r="F82" s="10"/>
      <c r="G82" s="10"/>
      <c r="H82" s="10"/>
      <c r="I82" s="56"/>
      <c r="J82" s="56"/>
    </row>
    <row r="83" spans="1:10" ht="12.75" hidden="1">
      <c r="A83" s="80"/>
      <c r="B83" s="84"/>
      <c r="C83" s="8" t="s">
        <v>65</v>
      </c>
      <c r="D83" s="10"/>
      <c r="E83" s="10"/>
      <c r="F83" s="10"/>
      <c r="G83" s="10"/>
      <c r="H83" s="10"/>
      <c r="I83" s="56"/>
      <c r="J83" s="56"/>
    </row>
    <row r="84" spans="1:10" ht="12.75" hidden="1">
      <c r="A84" s="85"/>
      <c r="B84" s="86"/>
      <c r="C84" s="5" t="s">
        <v>66</v>
      </c>
      <c r="D84" s="5"/>
      <c r="E84" s="5"/>
      <c r="F84" s="5"/>
      <c r="G84" s="5"/>
      <c r="H84" s="5"/>
      <c r="I84" s="58">
        <f>I85</f>
        <v>795.4</v>
      </c>
      <c r="J84" s="58">
        <f>J85</f>
        <v>795.7</v>
      </c>
    </row>
    <row r="85" spans="1:10" ht="12.75">
      <c r="A85" s="87" t="s">
        <v>275</v>
      </c>
      <c r="B85" s="84"/>
      <c r="C85" s="8" t="s">
        <v>67</v>
      </c>
      <c r="D85" s="10"/>
      <c r="E85" s="10"/>
      <c r="F85" s="10"/>
      <c r="G85" s="10"/>
      <c r="H85" s="10"/>
      <c r="I85" s="56">
        <v>795.4</v>
      </c>
      <c r="J85" s="56">
        <v>795.7</v>
      </c>
    </row>
    <row r="86" spans="1:10" ht="12.75">
      <c r="A86" s="80"/>
      <c r="B86" s="84"/>
      <c r="C86" s="8" t="s">
        <v>68</v>
      </c>
      <c r="D86" s="10"/>
      <c r="E86" s="10"/>
      <c r="F86" s="10"/>
      <c r="G86" s="10"/>
      <c r="H86" s="10"/>
      <c r="I86" s="56"/>
      <c r="J86" s="56"/>
    </row>
    <row r="87" spans="1:10" ht="12.75">
      <c r="A87" s="80"/>
      <c r="B87" s="84"/>
      <c r="C87" s="8" t="s">
        <v>69</v>
      </c>
      <c r="D87" s="10"/>
      <c r="E87" s="10"/>
      <c r="F87" s="10"/>
      <c r="G87" s="10"/>
      <c r="H87" s="10"/>
      <c r="I87" s="56"/>
      <c r="J87" s="56"/>
    </row>
    <row r="88" spans="1:10" ht="12.75">
      <c r="A88" s="80"/>
      <c r="B88" s="84"/>
      <c r="C88" s="8" t="s">
        <v>70</v>
      </c>
      <c r="D88" s="10"/>
      <c r="E88" s="10"/>
      <c r="F88" s="10"/>
      <c r="G88" s="10"/>
      <c r="H88" s="10"/>
      <c r="I88" s="56"/>
      <c r="J88" s="56"/>
    </row>
    <row r="89" spans="1:10" ht="12.75">
      <c r="A89" s="85"/>
      <c r="B89" s="86"/>
      <c r="C89" s="5" t="s">
        <v>71</v>
      </c>
      <c r="D89" s="5"/>
      <c r="E89" s="5"/>
      <c r="F89" s="5"/>
      <c r="G89" s="5"/>
      <c r="H89" s="5"/>
      <c r="I89" s="58"/>
      <c r="J89" s="57"/>
    </row>
    <row r="90" spans="1:10" ht="12.75">
      <c r="A90" s="87" t="s">
        <v>78</v>
      </c>
      <c r="B90" s="84"/>
      <c r="C90" s="8" t="s">
        <v>73</v>
      </c>
      <c r="D90" s="10"/>
      <c r="E90" s="10"/>
      <c r="F90" s="10"/>
      <c r="G90" s="10"/>
      <c r="H90" s="10"/>
      <c r="I90" s="56">
        <v>2.5</v>
      </c>
      <c r="J90" s="56">
        <v>2.5</v>
      </c>
    </row>
    <row r="91" spans="1:10" ht="12.75">
      <c r="A91" s="80"/>
      <c r="B91" s="84"/>
      <c r="C91" s="10" t="s">
        <v>406</v>
      </c>
      <c r="D91" s="10"/>
      <c r="E91" s="10"/>
      <c r="F91" s="10"/>
      <c r="G91" s="10"/>
      <c r="H91" s="10"/>
      <c r="I91" s="56"/>
      <c r="J91" s="56"/>
    </row>
    <row r="92" spans="1:10" ht="12.75">
      <c r="A92" s="80"/>
      <c r="B92" s="84"/>
      <c r="C92" s="8" t="s">
        <v>80</v>
      </c>
      <c r="D92" s="10"/>
      <c r="E92" s="10"/>
      <c r="F92" s="10"/>
      <c r="G92" s="10"/>
      <c r="H92" s="10"/>
      <c r="I92" s="56"/>
      <c r="J92" s="56"/>
    </row>
    <row r="93" spans="1:10" ht="12.75">
      <c r="A93" s="85"/>
      <c r="B93" s="86"/>
      <c r="C93" s="5" t="s">
        <v>77</v>
      </c>
      <c r="D93" s="5"/>
      <c r="E93" s="5"/>
      <c r="F93" s="5"/>
      <c r="G93" s="5"/>
      <c r="H93" s="5"/>
      <c r="I93" s="58"/>
      <c r="J93" s="57"/>
    </row>
    <row r="94" spans="1:10" ht="12.75">
      <c r="A94" s="87" t="s">
        <v>407</v>
      </c>
      <c r="B94" s="84"/>
      <c r="C94" s="8" t="s">
        <v>73</v>
      </c>
      <c r="D94" s="10"/>
      <c r="E94" s="10"/>
      <c r="F94" s="10"/>
      <c r="G94" s="10"/>
      <c r="H94" s="10"/>
      <c r="I94" s="56">
        <v>246</v>
      </c>
      <c r="J94" s="56">
        <v>247</v>
      </c>
    </row>
    <row r="95" spans="1:10" ht="12.75">
      <c r="A95" s="80"/>
      <c r="B95" s="84"/>
      <c r="C95" s="10" t="s">
        <v>408</v>
      </c>
      <c r="D95" s="10"/>
      <c r="E95" s="10"/>
      <c r="F95" s="10"/>
      <c r="G95" s="10"/>
      <c r="H95" s="10"/>
      <c r="I95" s="56"/>
      <c r="J95" s="56"/>
    </row>
    <row r="96" spans="1:10" ht="0.75" customHeight="1">
      <c r="A96" s="95" t="s">
        <v>81</v>
      </c>
      <c r="B96" s="94"/>
      <c r="C96" s="201" t="s">
        <v>82</v>
      </c>
      <c r="D96" s="11"/>
      <c r="E96" s="11"/>
      <c r="F96" s="11"/>
      <c r="G96" s="11"/>
      <c r="H96" s="11"/>
      <c r="I96" s="60"/>
      <c r="J96" s="56"/>
    </row>
    <row r="97" spans="1:10" ht="12.75" hidden="1">
      <c r="A97" s="80"/>
      <c r="B97" s="84"/>
      <c r="C97" s="8" t="s">
        <v>83</v>
      </c>
      <c r="D97" s="10"/>
      <c r="E97" s="10"/>
      <c r="F97" s="10"/>
      <c r="G97" s="10"/>
      <c r="H97" s="10"/>
      <c r="I97" s="56"/>
      <c r="J97" s="56"/>
    </row>
    <row r="98" spans="1:10" ht="12.75" hidden="1">
      <c r="A98" s="80"/>
      <c r="B98" s="84"/>
      <c r="C98" s="8" t="s">
        <v>84</v>
      </c>
      <c r="D98" s="10"/>
      <c r="E98" s="10"/>
      <c r="F98" s="10"/>
      <c r="G98" s="10"/>
      <c r="H98" s="10"/>
      <c r="I98" s="56">
        <f>I101</f>
        <v>0</v>
      </c>
      <c r="J98" s="56"/>
    </row>
    <row r="99" spans="1:10" ht="12.75" hidden="1">
      <c r="A99" s="80"/>
      <c r="B99" s="84"/>
      <c r="C99" s="8" t="s">
        <v>85</v>
      </c>
      <c r="D99" s="10"/>
      <c r="E99" s="10"/>
      <c r="F99" s="10"/>
      <c r="G99" s="10"/>
      <c r="H99" s="10"/>
      <c r="I99" s="56"/>
      <c r="J99" s="56"/>
    </row>
    <row r="100" spans="1:10" ht="12.75" hidden="1">
      <c r="A100" s="80"/>
      <c r="B100" s="84"/>
      <c r="C100" s="8" t="s">
        <v>86</v>
      </c>
      <c r="D100" s="10"/>
      <c r="E100" s="10"/>
      <c r="F100" s="10"/>
      <c r="G100" s="10"/>
      <c r="H100" s="10"/>
      <c r="I100" s="56"/>
      <c r="J100" s="56"/>
    </row>
    <row r="101" spans="1:10" ht="12.75" hidden="1">
      <c r="A101" s="95" t="s">
        <v>87</v>
      </c>
      <c r="B101" s="94"/>
      <c r="C101" s="201" t="s">
        <v>88</v>
      </c>
      <c r="D101" s="11"/>
      <c r="E101" s="11"/>
      <c r="F101" s="11"/>
      <c r="G101" s="11"/>
      <c r="H101" s="11"/>
      <c r="I101" s="60"/>
      <c r="J101" s="56"/>
    </row>
    <row r="102" spans="1:10" ht="12.75" hidden="1">
      <c r="A102" s="80"/>
      <c r="B102" s="84"/>
      <c r="C102" s="8" t="s">
        <v>89</v>
      </c>
      <c r="D102" s="10"/>
      <c r="E102" s="10"/>
      <c r="F102" s="10"/>
      <c r="G102" s="10"/>
      <c r="H102" s="10"/>
      <c r="I102" s="56"/>
      <c r="J102" s="56"/>
    </row>
    <row r="103" spans="1:10" ht="12.75" hidden="1">
      <c r="A103" s="80"/>
      <c r="B103" s="84"/>
      <c r="C103" s="8" t="s">
        <v>90</v>
      </c>
      <c r="D103" s="10"/>
      <c r="E103" s="10"/>
      <c r="F103" s="10"/>
      <c r="G103" s="10"/>
      <c r="H103" s="10"/>
      <c r="I103" s="56"/>
      <c r="J103" s="56"/>
    </row>
    <row r="104" spans="1:10" ht="12.75" hidden="1">
      <c r="A104" s="80"/>
      <c r="B104" s="84"/>
      <c r="C104" s="8" t="s">
        <v>91</v>
      </c>
      <c r="D104" s="10"/>
      <c r="E104" s="10"/>
      <c r="F104" s="10"/>
      <c r="G104" s="10"/>
      <c r="H104" s="10"/>
      <c r="I104" s="56"/>
      <c r="J104" s="56"/>
    </row>
    <row r="105" spans="1:10" ht="12.75" hidden="1">
      <c r="A105" s="85"/>
      <c r="B105" s="86"/>
      <c r="C105" s="5" t="s">
        <v>92</v>
      </c>
      <c r="D105" s="5"/>
      <c r="E105" s="5"/>
      <c r="F105" s="5"/>
      <c r="G105" s="5"/>
      <c r="H105" s="5"/>
      <c r="I105" s="58"/>
      <c r="J105" s="56"/>
    </row>
    <row r="106" spans="1:10" ht="12.75">
      <c r="A106" s="73" t="s">
        <v>93</v>
      </c>
      <c r="B106" s="74"/>
      <c r="C106" s="4" t="s">
        <v>94</v>
      </c>
      <c r="D106" s="4"/>
      <c r="E106" s="4"/>
      <c r="F106" s="4"/>
      <c r="G106" s="4"/>
      <c r="H106" s="4"/>
      <c r="I106" s="50">
        <f>I107+I115</f>
        <v>1613.6</v>
      </c>
      <c r="J106" s="50">
        <f>J107+J115</f>
        <v>1482.4</v>
      </c>
    </row>
    <row r="107" spans="1:10" ht="12.75">
      <c r="A107" s="90" t="s">
        <v>289</v>
      </c>
      <c r="B107" s="78"/>
      <c r="C107" s="201" t="s">
        <v>95</v>
      </c>
      <c r="D107" s="3"/>
      <c r="E107" s="3"/>
      <c r="F107" s="3"/>
      <c r="G107" s="3"/>
      <c r="H107" s="3"/>
      <c r="I107" s="53">
        <f>I109+I111+I114+I112</f>
        <v>287.5</v>
      </c>
      <c r="J107" s="151">
        <f>J109+J111+J114+J112</f>
        <v>288.7</v>
      </c>
    </row>
    <row r="108" spans="1:10" ht="12.75">
      <c r="A108" s="139" t="s">
        <v>290</v>
      </c>
      <c r="B108" s="140"/>
      <c r="C108" s="131" t="s">
        <v>291</v>
      </c>
      <c r="D108" s="131"/>
      <c r="E108" s="131"/>
      <c r="F108" s="131"/>
      <c r="G108" s="131"/>
      <c r="H108" s="131"/>
      <c r="I108" s="136"/>
      <c r="J108" s="56"/>
    </row>
    <row r="109" spans="1:10" ht="12.75">
      <c r="A109" s="141"/>
      <c r="B109" s="142"/>
      <c r="C109" s="133" t="s">
        <v>292</v>
      </c>
      <c r="D109" s="133"/>
      <c r="E109" s="133"/>
      <c r="F109" s="133"/>
      <c r="G109" s="133"/>
      <c r="H109" s="133"/>
      <c r="I109" s="137">
        <v>177</v>
      </c>
      <c r="J109" s="57">
        <v>178</v>
      </c>
    </row>
    <row r="110" spans="1:10" ht="12.75">
      <c r="A110" s="143" t="s">
        <v>293</v>
      </c>
      <c r="B110" s="140"/>
      <c r="C110" s="134" t="s">
        <v>291</v>
      </c>
      <c r="D110" s="129"/>
      <c r="E110" s="129"/>
      <c r="F110" s="129"/>
      <c r="G110" s="129"/>
      <c r="H110" s="129"/>
      <c r="I110" s="136"/>
      <c r="J110" s="56"/>
    </row>
    <row r="111" spans="1:10" ht="12.75">
      <c r="A111" s="141"/>
      <c r="B111" s="142"/>
      <c r="C111" s="148" t="s">
        <v>294</v>
      </c>
      <c r="D111" s="133"/>
      <c r="E111" s="133"/>
      <c r="F111" s="133"/>
      <c r="G111" s="133"/>
      <c r="H111" s="142"/>
      <c r="I111" s="137">
        <v>3</v>
      </c>
      <c r="J111" s="57">
        <v>3</v>
      </c>
    </row>
    <row r="112" spans="1:10" ht="12.75">
      <c r="A112" s="145" t="s">
        <v>314</v>
      </c>
      <c r="B112" s="146"/>
      <c r="C112" s="134" t="s">
        <v>324</v>
      </c>
      <c r="D112" s="129"/>
      <c r="E112" s="129"/>
      <c r="F112" s="129"/>
      <c r="G112" s="129"/>
      <c r="H112" s="129"/>
      <c r="I112" s="147">
        <v>0.5</v>
      </c>
      <c r="J112" s="152">
        <v>0.5</v>
      </c>
    </row>
    <row r="113" spans="1:10" ht="12.75">
      <c r="A113" s="139" t="s">
        <v>297</v>
      </c>
      <c r="B113" s="140"/>
      <c r="C113" s="131" t="s">
        <v>295</v>
      </c>
      <c r="D113" s="131"/>
      <c r="E113" s="131"/>
      <c r="F113" s="131"/>
      <c r="G113" s="131"/>
      <c r="H113" s="131"/>
      <c r="I113" s="136"/>
      <c r="J113" s="56"/>
    </row>
    <row r="114" spans="1:10" ht="12.75">
      <c r="A114" s="141"/>
      <c r="B114" s="142"/>
      <c r="C114" s="133" t="s">
        <v>296</v>
      </c>
      <c r="D114" s="133"/>
      <c r="E114" s="133"/>
      <c r="F114" s="133"/>
      <c r="G114" s="133"/>
      <c r="H114" s="133"/>
      <c r="I114" s="137">
        <v>107</v>
      </c>
      <c r="J114" s="56">
        <v>107.2</v>
      </c>
    </row>
    <row r="115" spans="1:10" ht="12.75">
      <c r="A115" s="96" t="s">
        <v>96</v>
      </c>
      <c r="B115" s="76"/>
      <c r="C115" s="12" t="s">
        <v>97</v>
      </c>
      <c r="D115" s="6"/>
      <c r="E115" s="6"/>
      <c r="F115" s="6"/>
      <c r="G115" s="6"/>
      <c r="H115" s="6"/>
      <c r="I115" s="52">
        <f>I121+I123</f>
        <v>1326.1</v>
      </c>
      <c r="J115" s="52">
        <f>J121+J123</f>
        <v>1193.7</v>
      </c>
    </row>
    <row r="116" spans="1:10" ht="12.75">
      <c r="A116" s="87" t="s">
        <v>409</v>
      </c>
      <c r="B116" s="84"/>
      <c r="C116" s="8" t="s">
        <v>99</v>
      </c>
      <c r="D116" s="10"/>
      <c r="E116" s="10"/>
      <c r="F116" s="10"/>
      <c r="G116" s="10"/>
      <c r="H116" s="10"/>
      <c r="I116" s="56"/>
      <c r="J116" s="56"/>
    </row>
    <row r="117" spans="1:10" ht="12.75">
      <c r="A117" s="80"/>
      <c r="B117" s="84"/>
      <c r="C117" s="8" t="s">
        <v>100</v>
      </c>
      <c r="D117" s="10"/>
      <c r="E117" s="10"/>
      <c r="F117" s="10"/>
      <c r="G117" s="10"/>
      <c r="H117" s="10"/>
      <c r="I117" s="56"/>
      <c r="J117" s="56"/>
    </row>
    <row r="118" spans="1:10" ht="12.75">
      <c r="A118" s="85"/>
      <c r="B118" s="86"/>
      <c r="C118" s="5" t="s">
        <v>101</v>
      </c>
      <c r="D118" s="5"/>
      <c r="E118" s="5"/>
      <c r="F118" s="5"/>
      <c r="G118" s="5"/>
      <c r="H118" s="5"/>
      <c r="I118" s="58">
        <f>I121+I123</f>
        <v>1326.1</v>
      </c>
      <c r="J118" s="58">
        <f>J121+J123</f>
        <v>1193.7</v>
      </c>
    </row>
    <row r="119" spans="1:10" ht="12.75">
      <c r="A119" s="87" t="s">
        <v>410</v>
      </c>
      <c r="B119" s="84"/>
      <c r="C119" s="8" t="s">
        <v>103</v>
      </c>
      <c r="D119" s="10"/>
      <c r="E119" s="10"/>
      <c r="F119" s="10"/>
      <c r="G119" s="10"/>
      <c r="H119" s="10"/>
      <c r="I119" s="56"/>
      <c r="J119" s="56"/>
    </row>
    <row r="120" spans="1:10" ht="12.75">
      <c r="A120" s="80"/>
      <c r="B120" s="84"/>
      <c r="C120" s="8" t="s">
        <v>104</v>
      </c>
      <c r="D120" s="10"/>
      <c r="E120" s="10"/>
      <c r="F120" s="10"/>
      <c r="G120" s="10"/>
      <c r="H120" s="10"/>
      <c r="I120" s="56"/>
      <c r="J120" s="56"/>
    </row>
    <row r="121" spans="1:10" ht="12.75">
      <c r="A121" s="85"/>
      <c r="B121" s="86"/>
      <c r="C121" s="5" t="s">
        <v>105</v>
      </c>
      <c r="D121" s="5"/>
      <c r="E121" s="5"/>
      <c r="F121" s="5"/>
      <c r="G121" s="5"/>
      <c r="H121" s="5"/>
      <c r="I121" s="58">
        <v>1257.1</v>
      </c>
      <c r="J121" s="57">
        <v>1124.4</v>
      </c>
    </row>
    <row r="122" spans="1:10" ht="12.75">
      <c r="A122" s="87" t="s">
        <v>411</v>
      </c>
      <c r="B122" s="84"/>
      <c r="C122" s="8" t="s">
        <v>103</v>
      </c>
      <c r="D122" s="10"/>
      <c r="E122" s="10"/>
      <c r="F122" s="10"/>
      <c r="G122" s="10"/>
      <c r="H122" s="10"/>
      <c r="I122" s="56"/>
      <c r="J122" s="56"/>
    </row>
    <row r="123" spans="1:10" ht="12.75">
      <c r="A123" s="85"/>
      <c r="B123" s="86"/>
      <c r="C123" s="5" t="s">
        <v>107</v>
      </c>
      <c r="D123" s="5"/>
      <c r="E123" s="5"/>
      <c r="F123" s="5"/>
      <c r="G123" s="5"/>
      <c r="H123" s="5"/>
      <c r="I123" s="58">
        <v>69</v>
      </c>
      <c r="J123" s="57">
        <v>69.3</v>
      </c>
    </row>
    <row r="124" spans="1:10" ht="12.75">
      <c r="A124" s="90" t="s">
        <v>111</v>
      </c>
      <c r="B124" s="78"/>
      <c r="C124" s="3" t="s">
        <v>112</v>
      </c>
      <c r="D124" s="3"/>
      <c r="E124" s="3"/>
      <c r="F124" s="3"/>
      <c r="G124" s="3"/>
      <c r="H124" s="3"/>
      <c r="I124" s="56"/>
      <c r="J124" s="56"/>
    </row>
    <row r="125" spans="1:10" ht="12.75">
      <c r="A125" s="73"/>
      <c r="B125" s="74"/>
      <c r="C125" s="4" t="s">
        <v>113</v>
      </c>
      <c r="D125" s="4"/>
      <c r="E125" s="4"/>
      <c r="F125" s="4"/>
      <c r="G125" s="4"/>
      <c r="H125" s="4"/>
      <c r="I125" s="149">
        <f>I128+I130</f>
        <v>1518</v>
      </c>
      <c r="J125" s="149">
        <f>J128+J130</f>
        <v>1520.1</v>
      </c>
    </row>
    <row r="126" spans="1:10" ht="12.75">
      <c r="A126" s="87" t="s">
        <v>276</v>
      </c>
      <c r="B126" s="78"/>
      <c r="C126" s="129" t="s">
        <v>114</v>
      </c>
      <c r="D126" s="3"/>
      <c r="E126" s="3"/>
      <c r="F126" s="3"/>
      <c r="G126" s="3"/>
      <c r="H126" s="3"/>
      <c r="I126" s="56"/>
      <c r="J126" s="56"/>
    </row>
    <row r="127" spans="1:10" ht="12.75">
      <c r="A127" s="87"/>
      <c r="B127" s="84"/>
      <c r="C127" s="8" t="s">
        <v>115</v>
      </c>
      <c r="D127" s="10"/>
      <c r="E127" s="10"/>
      <c r="F127" s="10"/>
      <c r="G127" s="10"/>
      <c r="H127" s="10"/>
      <c r="I127" s="56"/>
      <c r="J127" s="56"/>
    </row>
    <row r="128" spans="1:10" ht="12.75">
      <c r="A128" s="85"/>
      <c r="B128" s="86"/>
      <c r="C128" s="5" t="s">
        <v>116</v>
      </c>
      <c r="D128" s="5"/>
      <c r="E128" s="5"/>
      <c r="F128" s="5"/>
      <c r="G128" s="5"/>
      <c r="H128" s="5"/>
      <c r="I128" s="58">
        <v>1438</v>
      </c>
      <c r="J128" s="57">
        <v>1440.1</v>
      </c>
    </row>
    <row r="129" spans="1:10" ht="12.75">
      <c r="A129" s="87" t="s">
        <v>315</v>
      </c>
      <c r="B129" s="84"/>
      <c r="C129" s="10" t="s">
        <v>325</v>
      </c>
      <c r="D129" s="10"/>
      <c r="E129" s="10"/>
      <c r="F129" s="10"/>
      <c r="G129" s="10"/>
      <c r="H129" s="10"/>
      <c r="I129" s="56"/>
      <c r="J129" s="56"/>
    </row>
    <row r="130" spans="1:10" ht="12.75">
      <c r="A130" s="88"/>
      <c r="B130" s="89"/>
      <c r="C130" s="42" t="s">
        <v>326</v>
      </c>
      <c r="D130" s="42"/>
      <c r="E130" s="42"/>
      <c r="F130" s="42"/>
      <c r="G130" s="42"/>
      <c r="H130" s="42"/>
      <c r="I130" s="57">
        <v>80</v>
      </c>
      <c r="J130" s="57">
        <v>80</v>
      </c>
    </row>
    <row r="131" spans="1:10" ht="12.75">
      <c r="A131" s="90" t="s">
        <v>117</v>
      </c>
      <c r="B131" s="78"/>
      <c r="C131" s="3" t="s">
        <v>118</v>
      </c>
      <c r="D131" s="3"/>
      <c r="E131" s="3"/>
      <c r="F131" s="3"/>
      <c r="G131" s="3"/>
      <c r="H131" s="3"/>
      <c r="I131" s="53">
        <f>I133+I166</f>
        <v>1761.7</v>
      </c>
      <c r="J131" s="53">
        <f>J133+J166</f>
        <v>1162.8</v>
      </c>
    </row>
    <row r="132" spans="1:10" ht="12" customHeight="1">
      <c r="A132" s="85"/>
      <c r="B132" s="86"/>
      <c r="C132" s="4" t="s">
        <v>119</v>
      </c>
      <c r="D132" s="4"/>
      <c r="E132" s="4"/>
      <c r="F132" s="4"/>
      <c r="G132" s="4"/>
      <c r="H132" s="4"/>
      <c r="I132" s="50"/>
      <c r="J132" s="57"/>
    </row>
    <row r="133" spans="1:10" ht="12.75" hidden="1">
      <c r="A133" s="95" t="s">
        <v>120</v>
      </c>
      <c r="B133" s="84"/>
      <c r="C133" s="8" t="s">
        <v>121</v>
      </c>
      <c r="D133" s="10"/>
      <c r="E133" s="10"/>
      <c r="F133" s="10"/>
      <c r="G133" s="10"/>
      <c r="H133" s="10"/>
      <c r="I133" s="60">
        <f>SUM(I138+I143)</f>
        <v>64</v>
      </c>
      <c r="J133" s="56">
        <f>SUM(J138+J143)</f>
        <v>64.1</v>
      </c>
    </row>
    <row r="134" spans="1:10" ht="12.75" hidden="1">
      <c r="A134" s="80"/>
      <c r="B134" s="84"/>
      <c r="C134" s="8" t="s">
        <v>122</v>
      </c>
      <c r="D134" s="10"/>
      <c r="E134" s="10"/>
      <c r="F134" s="10"/>
      <c r="G134" s="10"/>
      <c r="H134" s="10"/>
      <c r="I134" s="56"/>
      <c r="J134" s="56"/>
    </row>
    <row r="135" spans="1:10" ht="12.75" hidden="1">
      <c r="A135" s="80"/>
      <c r="B135" s="84"/>
      <c r="C135" s="8" t="s">
        <v>123</v>
      </c>
      <c r="D135" s="10"/>
      <c r="E135" s="10"/>
      <c r="F135" s="10"/>
      <c r="G135" s="10"/>
      <c r="H135" s="10"/>
      <c r="I135" s="56"/>
      <c r="J135" s="56"/>
    </row>
    <row r="136" spans="1:10" ht="12.75" hidden="1">
      <c r="A136" s="80"/>
      <c r="B136" s="84"/>
      <c r="C136" s="8" t="s">
        <v>124</v>
      </c>
      <c r="D136" s="10"/>
      <c r="E136" s="10"/>
      <c r="F136" s="10"/>
      <c r="G136" s="10"/>
      <c r="H136" s="10"/>
      <c r="I136" s="56"/>
      <c r="J136" s="56"/>
    </row>
    <row r="137" spans="1:10" ht="12.75" hidden="1">
      <c r="A137" s="85"/>
      <c r="B137" s="86"/>
      <c r="C137" s="5" t="s">
        <v>125</v>
      </c>
      <c r="D137" s="5"/>
      <c r="E137" s="5"/>
      <c r="F137" s="5"/>
      <c r="G137" s="5"/>
      <c r="H137" s="5"/>
      <c r="I137" s="58"/>
      <c r="J137" s="57"/>
    </row>
    <row r="138" spans="1:10" ht="0.75" customHeight="1" hidden="1">
      <c r="A138" s="87" t="s">
        <v>278</v>
      </c>
      <c r="B138" s="84"/>
      <c r="C138" s="8" t="s">
        <v>126</v>
      </c>
      <c r="D138" s="10"/>
      <c r="E138" s="10"/>
      <c r="F138" s="10"/>
      <c r="G138" s="10"/>
      <c r="H138" s="10"/>
      <c r="I138" s="56">
        <f>I155</f>
        <v>0</v>
      </c>
      <c r="J138" s="56"/>
    </row>
    <row r="139" spans="1:10" ht="12.75" hidden="1">
      <c r="A139" s="80"/>
      <c r="B139" s="84"/>
      <c r="C139" s="8" t="s">
        <v>127</v>
      </c>
      <c r="D139" s="10"/>
      <c r="E139" s="10"/>
      <c r="F139" s="10"/>
      <c r="G139" s="10"/>
      <c r="H139" s="10"/>
      <c r="I139" s="56"/>
      <c r="J139" s="56"/>
    </row>
    <row r="140" spans="1:10" ht="12.75" hidden="1">
      <c r="A140" s="80"/>
      <c r="B140" s="84"/>
      <c r="C140" s="8" t="s">
        <v>128</v>
      </c>
      <c r="D140" s="10"/>
      <c r="E140" s="10"/>
      <c r="F140" s="10"/>
      <c r="G140" s="10"/>
      <c r="H140" s="10"/>
      <c r="I140" s="56"/>
      <c r="J140" s="56"/>
    </row>
    <row r="141" spans="1:10" ht="12.75" hidden="1">
      <c r="A141" s="80"/>
      <c r="B141" s="84"/>
      <c r="C141" s="8" t="s">
        <v>129</v>
      </c>
      <c r="D141" s="10"/>
      <c r="E141" s="10"/>
      <c r="F141" s="10"/>
      <c r="G141" s="10"/>
      <c r="H141" s="10"/>
      <c r="I141" s="56"/>
      <c r="J141" s="56"/>
    </row>
    <row r="142" spans="1:10" ht="12.75" hidden="1">
      <c r="A142" s="85"/>
      <c r="B142" s="86"/>
      <c r="C142" s="5" t="s">
        <v>130</v>
      </c>
      <c r="D142" s="5"/>
      <c r="E142" s="5"/>
      <c r="F142" s="5"/>
      <c r="G142" s="5"/>
      <c r="H142" s="5"/>
      <c r="I142" s="58"/>
      <c r="J142" s="56"/>
    </row>
    <row r="143" spans="1:10" ht="12.75">
      <c r="A143" s="87" t="s">
        <v>278</v>
      </c>
      <c r="B143" s="84"/>
      <c r="C143" s="8" t="s">
        <v>131</v>
      </c>
      <c r="D143" s="10"/>
      <c r="E143" s="10"/>
      <c r="F143" s="10"/>
      <c r="G143" s="10"/>
      <c r="H143" s="10"/>
      <c r="I143" s="56">
        <f>I160+I149</f>
        <v>64</v>
      </c>
      <c r="J143" s="56">
        <f>J160+J149</f>
        <v>64.1</v>
      </c>
    </row>
    <row r="144" spans="1:10" ht="12.75">
      <c r="A144" s="80"/>
      <c r="B144" s="84"/>
      <c r="C144" s="10" t="s">
        <v>279</v>
      </c>
      <c r="D144" s="10"/>
      <c r="E144" s="10"/>
      <c r="F144" s="10"/>
      <c r="G144" s="10"/>
      <c r="H144" s="10"/>
      <c r="I144" s="56"/>
      <c r="J144" s="56"/>
    </row>
    <row r="145" spans="1:10" ht="12.75">
      <c r="A145" s="80"/>
      <c r="B145" s="84"/>
      <c r="C145" s="10" t="s">
        <v>280</v>
      </c>
      <c r="D145" s="10"/>
      <c r="E145" s="10"/>
      <c r="F145" s="10"/>
      <c r="G145" s="10"/>
      <c r="H145" s="10"/>
      <c r="I145" s="56"/>
      <c r="J145" s="56"/>
    </row>
    <row r="146" spans="1:10" ht="12.75">
      <c r="A146" s="80"/>
      <c r="B146" s="84"/>
      <c r="C146" s="10" t="s">
        <v>281</v>
      </c>
      <c r="D146" s="10"/>
      <c r="E146" s="10"/>
      <c r="F146" s="10"/>
      <c r="G146" s="10"/>
      <c r="H146" s="10"/>
      <c r="I146" s="56"/>
      <c r="J146" s="56"/>
    </row>
    <row r="147" spans="1:10" ht="12.75">
      <c r="A147" s="80"/>
      <c r="B147" s="84"/>
      <c r="C147" s="10" t="s">
        <v>282</v>
      </c>
      <c r="D147" s="10"/>
      <c r="E147" s="10"/>
      <c r="F147" s="10"/>
      <c r="G147" s="10"/>
      <c r="H147" s="10"/>
      <c r="I147" s="56"/>
      <c r="J147" s="56"/>
    </row>
    <row r="148" spans="1:10" ht="12" customHeight="1">
      <c r="A148" s="85"/>
      <c r="B148" s="86"/>
      <c r="C148" s="5" t="s">
        <v>283</v>
      </c>
      <c r="D148" s="5"/>
      <c r="E148" s="5"/>
      <c r="F148" s="5"/>
      <c r="G148" s="5"/>
      <c r="H148" s="5"/>
      <c r="I148" s="58"/>
      <c r="J148" s="57"/>
    </row>
    <row r="149" spans="1:10" ht="12.75" hidden="1">
      <c r="A149" s="87" t="s">
        <v>316</v>
      </c>
      <c r="B149" s="84"/>
      <c r="C149" s="10" t="s">
        <v>332</v>
      </c>
      <c r="D149" s="10"/>
      <c r="E149" s="10"/>
      <c r="F149" s="10"/>
      <c r="G149" s="10"/>
      <c r="H149" s="10"/>
      <c r="I149" s="56"/>
      <c r="J149" s="56"/>
    </row>
    <row r="150" spans="1:10" ht="12.75" hidden="1">
      <c r="A150" s="87"/>
      <c r="B150" s="84"/>
      <c r="C150" s="10" t="s">
        <v>333</v>
      </c>
      <c r="D150" s="10"/>
      <c r="E150" s="10"/>
      <c r="F150" s="10"/>
      <c r="G150" s="10"/>
      <c r="H150" s="10"/>
      <c r="I150" s="56"/>
      <c r="J150" s="56"/>
    </row>
    <row r="151" spans="1:10" ht="12.75" hidden="1">
      <c r="A151" s="87"/>
      <c r="B151" s="84"/>
      <c r="C151" s="10" t="s">
        <v>334</v>
      </c>
      <c r="D151" s="10"/>
      <c r="E151" s="10"/>
      <c r="F151" s="10"/>
      <c r="G151" s="10"/>
      <c r="H151" s="10"/>
      <c r="I151" s="56"/>
      <c r="J151" s="56"/>
    </row>
    <row r="152" spans="1:10" ht="12.75" hidden="1">
      <c r="A152" s="87"/>
      <c r="B152" s="84"/>
      <c r="C152" s="10" t="s">
        <v>335</v>
      </c>
      <c r="D152" s="10"/>
      <c r="E152" s="10"/>
      <c r="F152" s="10"/>
      <c r="G152" s="10"/>
      <c r="H152" s="10"/>
      <c r="I152" s="56"/>
      <c r="J152" s="56"/>
    </row>
    <row r="153" spans="1:10" ht="12.75" hidden="1">
      <c r="A153" s="87"/>
      <c r="B153" s="84"/>
      <c r="C153" s="10" t="s">
        <v>336</v>
      </c>
      <c r="D153" s="10"/>
      <c r="E153" s="10"/>
      <c r="F153" s="10"/>
      <c r="G153" s="10"/>
      <c r="H153" s="10"/>
      <c r="I153" s="56"/>
      <c r="J153" s="56"/>
    </row>
    <row r="154" spans="1:10" ht="12.75" hidden="1">
      <c r="A154" s="88"/>
      <c r="B154" s="89"/>
      <c r="C154" s="42" t="s">
        <v>337</v>
      </c>
      <c r="D154" s="42"/>
      <c r="E154" s="42"/>
      <c r="F154" s="42"/>
      <c r="G154" s="42"/>
      <c r="H154" s="42"/>
      <c r="I154" s="57"/>
      <c r="J154" s="57"/>
    </row>
    <row r="155" spans="1:10" ht="12.75">
      <c r="A155" s="87" t="s">
        <v>277</v>
      </c>
      <c r="B155" s="84"/>
      <c r="C155" s="8" t="s">
        <v>131</v>
      </c>
      <c r="D155" s="10"/>
      <c r="E155" s="10"/>
      <c r="F155" s="10"/>
      <c r="G155" s="10"/>
      <c r="H155" s="10"/>
      <c r="I155" s="56"/>
      <c r="J155" s="56"/>
    </row>
    <row r="156" spans="1:10" ht="12.75">
      <c r="A156" s="80"/>
      <c r="B156" s="84"/>
      <c r="C156" s="10" t="s">
        <v>279</v>
      </c>
      <c r="D156" s="10"/>
      <c r="E156" s="10"/>
      <c r="F156" s="10"/>
      <c r="G156" s="10"/>
      <c r="H156" s="10"/>
      <c r="I156" s="56"/>
      <c r="J156" s="56"/>
    </row>
    <row r="157" spans="1:10" ht="12.75">
      <c r="A157" s="80"/>
      <c r="B157" s="84"/>
      <c r="C157" s="10" t="s">
        <v>280</v>
      </c>
      <c r="D157" s="10"/>
      <c r="E157" s="10"/>
      <c r="F157" s="10"/>
      <c r="G157" s="10"/>
      <c r="H157" s="10"/>
      <c r="I157" s="56"/>
      <c r="J157" s="56"/>
    </row>
    <row r="158" spans="1:10" ht="12.75">
      <c r="A158" s="80"/>
      <c r="B158" s="84"/>
      <c r="C158" s="10" t="s">
        <v>281</v>
      </c>
      <c r="D158" s="10"/>
      <c r="E158" s="10"/>
      <c r="F158" s="10"/>
      <c r="G158" s="10"/>
      <c r="H158" s="10"/>
      <c r="I158" s="56"/>
      <c r="J158" s="56"/>
    </row>
    <row r="159" spans="1:10" ht="12.75">
      <c r="A159" s="80"/>
      <c r="B159" s="84"/>
      <c r="C159" s="10" t="s">
        <v>282</v>
      </c>
      <c r="D159" s="10"/>
      <c r="E159" s="10"/>
      <c r="F159" s="10"/>
      <c r="G159" s="10"/>
      <c r="H159" s="10"/>
      <c r="I159" s="56"/>
      <c r="J159" s="56"/>
    </row>
    <row r="160" spans="1:10" ht="12.75">
      <c r="A160" s="85"/>
      <c r="B160" s="86"/>
      <c r="C160" s="5" t="s">
        <v>283</v>
      </c>
      <c r="D160" s="5"/>
      <c r="E160" s="5"/>
      <c r="F160" s="5"/>
      <c r="G160" s="5"/>
      <c r="H160" s="5"/>
      <c r="I160" s="58">
        <v>64</v>
      </c>
      <c r="J160" s="57">
        <v>64.1</v>
      </c>
    </row>
    <row r="161" spans="1:10" ht="12.75">
      <c r="A161" s="80" t="s">
        <v>132</v>
      </c>
      <c r="B161" s="84"/>
      <c r="C161" s="8" t="s">
        <v>133</v>
      </c>
      <c r="D161" s="10"/>
      <c r="E161" s="10"/>
      <c r="F161" s="10"/>
      <c r="G161" s="10"/>
      <c r="H161" s="10"/>
      <c r="I161" s="56"/>
      <c r="J161" s="56"/>
    </row>
    <row r="162" spans="1:10" ht="12.75">
      <c r="A162" s="80"/>
      <c r="B162" s="84"/>
      <c r="C162" s="8" t="s">
        <v>134</v>
      </c>
      <c r="D162" s="10"/>
      <c r="E162" s="10"/>
      <c r="F162" s="10"/>
      <c r="G162" s="10"/>
      <c r="H162" s="10"/>
      <c r="I162" s="56"/>
      <c r="J162" s="56"/>
    </row>
    <row r="163" spans="1:10" ht="12.75">
      <c r="A163" s="85"/>
      <c r="B163" s="86"/>
      <c r="C163" s="5" t="s">
        <v>135</v>
      </c>
      <c r="D163" s="5"/>
      <c r="E163" s="5"/>
      <c r="F163" s="5"/>
      <c r="G163" s="5"/>
      <c r="H163" s="5"/>
      <c r="I163" s="58">
        <f>I165</f>
        <v>1697.7</v>
      </c>
      <c r="J163" s="58">
        <f>J165</f>
        <v>1098.7</v>
      </c>
    </row>
    <row r="164" spans="1:10" ht="12.75">
      <c r="A164" s="80" t="s">
        <v>136</v>
      </c>
      <c r="B164" s="84"/>
      <c r="C164" s="8" t="s">
        <v>137</v>
      </c>
      <c r="D164" s="10"/>
      <c r="E164" s="10"/>
      <c r="F164" s="10"/>
      <c r="G164" s="10"/>
      <c r="H164" s="10"/>
      <c r="I164" s="56"/>
      <c r="J164" s="56"/>
    </row>
    <row r="165" spans="1:10" ht="12.75">
      <c r="A165" s="85"/>
      <c r="B165" s="86"/>
      <c r="C165" s="5" t="s">
        <v>138</v>
      </c>
      <c r="D165" s="5"/>
      <c r="E165" s="5"/>
      <c r="F165" s="5"/>
      <c r="G165" s="5"/>
      <c r="H165" s="5"/>
      <c r="I165" s="58">
        <f>I166</f>
        <v>1697.7</v>
      </c>
      <c r="J165" s="58">
        <f>J166</f>
        <v>1098.7</v>
      </c>
    </row>
    <row r="166" spans="1:10" ht="12.75">
      <c r="A166" s="87" t="s">
        <v>341</v>
      </c>
      <c r="B166" s="84"/>
      <c r="C166" s="8" t="s">
        <v>140</v>
      </c>
      <c r="D166" s="10"/>
      <c r="E166" s="10"/>
      <c r="F166" s="10"/>
      <c r="G166" s="10"/>
      <c r="H166" s="10"/>
      <c r="I166" s="56">
        <v>1697.7</v>
      </c>
      <c r="J166" s="56">
        <v>1098.7</v>
      </c>
    </row>
    <row r="167" spans="1:10" ht="12.75">
      <c r="A167" s="80"/>
      <c r="B167" s="84"/>
      <c r="C167" s="8" t="s">
        <v>141</v>
      </c>
      <c r="D167" s="10"/>
      <c r="E167" s="10"/>
      <c r="F167" s="10"/>
      <c r="G167" s="10"/>
      <c r="H167" s="10"/>
      <c r="I167" s="56"/>
      <c r="J167" s="56"/>
    </row>
    <row r="168" spans="1:10" ht="12.75">
      <c r="A168" s="80"/>
      <c r="B168" s="84"/>
      <c r="C168" s="8" t="s">
        <v>142</v>
      </c>
      <c r="D168" s="10"/>
      <c r="E168" s="10"/>
      <c r="F168" s="10"/>
      <c r="G168" s="10"/>
      <c r="H168" s="10"/>
      <c r="I168" s="56"/>
      <c r="J168" s="56"/>
    </row>
    <row r="169" spans="1:10" ht="15.75" customHeight="1">
      <c r="A169" s="75" t="s">
        <v>143</v>
      </c>
      <c r="B169" s="77"/>
      <c r="C169" s="7" t="s">
        <v>144</v>
      </c>
      <c r="D169" s="6"/>
      <c r="E169" s="6"/>
      <c r="F169" s="6"/>
      <c r="G169" s="6"/>
      <c r="H169" s="6"/>
      <c r="I169" s="51">
        <f>I173</f>
        <v>0.5</v>
      </c>
      <c r="J169" s="51">
        <f>J173</f>
        <v>0.6</v>
      </c>
    </row>
    <row r="170" spans="1:10" ht="12.75" hidden="1">
      <c r="A170" s="80" t="s">
        <v>145</v>
      </c>
      <c r="B170" s="84"/>
      <c r="C170" s="8" t="s">
        <v>146</v>
      </c>
      <c r="D170" s="10"/>
      <c r="E170" s="10"/>
      <c r="F170" s="10"/>
      <c r="G170" s="10"/>
      <c r="H170" s="10"/>
      <c r="I170" s="56">
        <f>I172</f>
        <v>0</v>
      </c>
      <c r="J170" s="56"/>
    </row>
    <row r="171" spans="1:10" ht="12.75" hidden="1">
      <c r="A171" s="85"/>
      <c r="B171" s="86"/>
      <c r="C171" s="5" t="s">
        <v>147</v>
      </c>
      <c r="D171" s="5"/>
      <c r="E171" s="5"/>
      <c r="F171" s="5"/>
      <c r="G171" s="5"/>
      <c r="H171" s="5"/>
      <c r="I171" s="58"/>
      <c r="J171" s="56"/>
    </row>
    <row r="172" spans="1:10" ht="17.25" customHeight="1">
      <c r="A172" s="80" t="s">
        <v>148</v>
      </c>
      <c r="B172" s="84"/>
      <c r="C172" s="10" t="s">
        <v>284</v>
      </c>
      <c r="D172" s="10"/>
      <c r="E172" s="10"/>
      <c r="F172" s="10"/>
      <c r="G172" s="10"/>
      <c r="H172" s="10"/>
      <c r="I172" s="56"/>
      <c r="J172" s="56"/>
    </row>
    <row r="173" spans="1:10" ht="14.25" customHeight="1">
      <c r="A173" s="85"/>
      <c r="B173" s="86"/>
      <c r="C173" s="5" t="s">
        <v>285</v>
      </c>
      <c r="D173" s="5"/>
      <c r="E173" s="5"/>
      <c r="F173" s="5"/>
      <c r="G173" s="5"/>
      <c r="H173" s="5"/>
      <c r="I173" s="58">
        <v>0.5</v>
      </c>
      <c r="J173" s="56">
        <v>0.6</v>
      </c>
    </row>
    <row r="174" spans="1:10" ht="12.75">
      <c r="A174" s="75" t="s">
        <v>149</v>
      </c>
      <c r="B174" s="77"/>
      <c r="C174" s="7" t="s">
        <v>150</v>
      </c>
      <c r="D174" s="7"/>
      <c r="E174" s="7"/>
      <c r="F174" s="7"/>
      <c r="G174" s="7"/>
      <c r="H174" s="6"/>
      <c r="I174" s="51">
        <f>I176+I186+I198+I208+I218+I195+I209+I210+I215+I190+I192+I212</f>
        <v>606.2</v>
      </c>
      <c r="J174" s="51">
        <f>J176+J186+J198+J208+J218+J195+J209+J210+J215+J190+J192+J212</f>
        <v>607.6999999999999</v>
      </c>
    </row>
    <row r="175" spans="1:10" ht="12.75">
      <c r="A175" s="80" t="s">
        <v>151</v>
      </c>
      <c r="B175" s="84"/>
      <c r="C175" s="8" t="s">
        <v>152</v>
      </c>
      <c r="D175" s="10"/>
      <c r="E175" s="10"/>
      <c r="F175" s="10"/>
      <c r="G175" s="10"/>
      <c r="H175" s="10"/>
      <c r="I175" s="56"/>
      <c r="J175" s="56"/>
    </row>
    <row r="176" spans="1:10" ht="12.75">
      <c r="A176" s="85"/>
      <c r="B176" s="86"/>
      <c r="C176" s="5" t="s">
        <v>153</v>
      </c>
      <c r="D176" s="5"/>
      <c r="E176" s="5"/>
      <c r="F176" s="5"/>
      <c r="G176" s="5"/>
      <c r="H176" s="5"/>
      <c r="I176" s="58">
        <f>SUM(I181+I185)</f>
        <v>10.100000000000001</v>
      </c>
      <c r="J176" s="58">
        <f>SUM(J181+J185)</f>
        <v>10.100000000000001</v>
      </c>
    </row>
    <row r="177" spans="1:10" ht="12.75">
      <c r="A177" s="80" t="s">
        <v>154</v>
      </c>
      <c r="B177" s="84"/>
      <c r="C177" s="8" t="s">
        <v>152</v>
      </c>
      <c r="D177" s="10"/>
      <c r="E177" s="10"/>
      <c r="F177" s="10"/>
      <c r="G177" s="10"/>
      <c r="H177" s="10"/>
      <c r="I177" s="56"/>
      <c r="J177" s="56"/>
    </row>
    <row r="178" spans="1:10" ht="12.75">
      <c r="A178" s="80"/>
      <c r="B178" s="84"/>
      <c r="C178" s="8" t="s">
        <v>155</v>
      </c>
      <c r="D178" s="10"/>
      <c r="E178" s="10"/>
      <c r="F178" s="10"/>
      <c r="G178" s="10"/>
      <c r="H178" s="10"/>
      <c r="I178" s="56"/>
      <c r="J178" s="56"/>
    </row>
    <row r="179" spans="1:10" ht="12.75">
      <c r="A179" s="80"/>
      <c r="B179" s="84"/>
      <c r="C179" s="8" t="s">
        <v>156</v>
      </c>
      <c r="D179" s="10"/>
      <c r="E179" s="10"/>
      <c r="F179" s="10"/>
      <c r="G179" s="10"/>
      <c r="H179" s="10"/>
      <c r="I179" s="56"/>
      <c r="J179" s="56"/>
    </row>
    <row r="180" spans="1:10" ht="12.75">
      <c r="A180" s="80"/>
      <c r="B180" s="84"/>
      <c r="C180" s="8" t="s">
        <v>157</v>
      </c>
      <c r="D180" s="10"/>
      <c r="E180" s="10"/>
      <c r="F180" s="10"/>
      <c r="G180" s="10"/>
      <c r="H180" s="10"/>
      <c r="I180" s="56"/>
      <c r="J180" s="56"/>
    </row>
    <row r="181" spans="1:10" ht="12.75">
      <c r="A181" s="85"/>
      <c r="B181" s="86"/>
      <c r="C181" s="5" t="s">
        <v>158</v>
      </c>
      <c r="D181" s="5"/>
      <c r="E181" s="5"/>
      <c r="F181" s="5"/>
      <c r="G181" s="5"/>
      <c r="H181" s="5"/>
      <c r="I181" s="58">
        <v>9.8</v>
      </c>
      <c r="J181" s="57">
        <v>9.8</v>
      </c>
    </row>
    <row r="182" spans="1:10" ht="12.75">
      <c r="A182" s="80" t="s">
        <v>159</v>
      </c>
      <c r="B182" s="84"/>
      <c r="C182" s="8" t="s">
        <v>160</v>
      </c>
      <c r="D182" s="10"/>
      <c r="E182" s="10"/>
      <c r="F182" s="10"/>
      <c r="G182" s="10"/>
      <c r="H182" s="10"/>
      <c r="I182" s="56"/>
      <c r="J182" s="56"/>
    </row>
    <row r="183" spans="1:10" ht="12.75">
      <c r="A183" s="80"/>
      <c r="B183" s="84"/>
      <c r="C183" s="8" t="s">
        <v>161</v>
      </c>
      <c r="D183" s="10"/>
      <c r="E183" s="10"/>
      <c r="F183" s="10"/>
      <c r="G183" s="10"/>
      <c r="H183" s="10"/>
      <c r="I183" s="56"/>
      <c r="J183" s="56"/>
    </row>
    <row r="184" spans="1:10" ht="12.75">
      <c r="A184" s="80"/>
      <c r="B184" s="84"/>
      <c r="C184" s="8" t="s">
        <v>162</v>
      </c>
      <c r="D184" s="10"/>
      <c r="E184" s="10"/>
      <c r="F184" s="10"/>
      <c r="G184" s="10"/>
      <c r="H184" s="10"/>
      <c r="I184" s="56"/>
      <c r="J184" s="56"/>
    </row>
    <row r="185" spans="1:10" ht="12.75">
      <c r="A185" s="85"/>
      <c r="B185" s="86"/>
      <c r="C185" s="5" t="s">
        <v>163</v>
      </c>
      <c r="D185" s="5"/>
      <c r="E185" s="5"/>
      <c r="F185" s="5"/>
      <c r="G185" s="5"/>
      <c r="H185" s="5"/>
      <c r="I185" s="58">
        <v>0.3</v>
      </c>
      <c r="J185" s="57">
        <v>0.3</v>
      </c>
    </row>
    <row r="186" spans="1:10" ht="12.75">
      <c r="A186" s="80" t="s">
        <v>164</v>
      </c>
      <c r="B186" s="84"/>
      <c r="C186" s="8" t="s">
        <v>152</v>
      </c>
      <c r="D186" s="10"/>
      <c r="E186" s="10"/>
      <c r="F186" s="10"/>
      <c r="G186" s="10"/>
      <c r="H186" s="10"/>
      <c r="I186" s="56">
        <v>6</v>
      </c>
      <c r="J186" s="56">
        <v>6</v>
      </c>
    </row>
    <row r="187" spans="1:10" ht="12.75">
      <c r="A187" s="80"/>
      <c r="B187" s="84"/>
      <c r="C187" s="8" t="s">
        <v>165</v>
      </c>
      <c r="D187" s="10"/>
      <c r="E187" s="10"/>
      <c r="F187" s="10"/>
      <c r="G187" s="10"/>
      <c r="H187" s="10"/>
      <c r="I187" s="56"/>
      <c r="J187" s="56"/>
    </row>
    <row r="188" spans="1:10" ht="12.75">
      <c r="A188" s="80"/>
      <c r="B188" s="84"/>
      <c r="C188" s="8" t="s">
        <v>166</v>
      </c>
      <c r="D188" s="10"/>
      <c r="E188" s="10"/>
      <c r="F188" s="10"/>
      <c r="G188" s="10"/>
      <c r="H188" s="10"/>
      <c r="I188" s="56"/>
      <c r="J188" s="56"/>
    </row>
    <row r="189" spans="1:10" ht="12.75">
      <c r="A189" s="85"/>
      <c r="B189" s="86"/>
      <c r="C189" s="5" t="s">
        <v>167</v>
      </c>
      <c r="D189" s="5"/>
      <c r="E189" s="5"/>
      <c r="F189" s="5"/>
      <c r="G189" s="5"/>
      <c r="H189" s="5"/>
      <c r="I189" s="58"/>
      <c r="J189" s="57"/>
    </row>
    <row r="190" spans="1:10" ht="12.75">
      <c r="A190" s="87" t="s">
        <v>412</v>
      </c>
      <c r="B190" s="84"/>
      <c r="C190" s="10" t="s">
        <v>413</v>
      </c>
      <c r="D190" s="10"/>
      <c r="E190" s="10"/>
      <c r="F190" s="10"/>
      <c r="G190" s="10"/>
      <c r="H190" s="10"/>
      <c r="I190" s="56">
        <v>1.5</v>
      </c>
      <c r="J190" s="56">
        <v>1.5</v>
      </c>
    </row>
    <row r="191" spans="1:10" ht="12.75">
      <c r="A191" s="88"/>
      <c r="B191" s="89"/>
      <c r="C191" s="42" t="s">
        <v>416</v>
      </c>
      <c r="D191" s="42"/>
      <c r="E191" s="42"/>
      <c r="F191" s="42"/>
      <c r="G191" s="42"/>
      <c r="H191" s="42"/>
      <c r="I191" s="57"/>
      <c r="J191" s="57"/>
    </row>
    <row r="192" spans="1:10" ht="12.75">
      <c r="A192" s="87" t="s">
        <v>414</v>
      </c>
      <c r="B192" s="84"/>
      <c r="C192" s="10" t="s">
        <v>417</v>
      </c>
      <c r="D192" s="10"/>
      <c r="E192" s="10"/>
      <c r="F192" s="10"/>
      <c r="G192" s="10"/>
      <c r="H192" s="10"/>
      <c r="I192" s="56">
        <v>32</v>
      </c>
      <c r="J192" s="56">
        <v>32</v>
      </c>
    </row>
    <row r="193" spans="1:10" ht="12.75">
      <c r="A193" s="87"/>
      <c r="B193" s="84"/>
      <c r="C193" s="10" t="s">
        <v>418</v>
      </c>
      <c r="D193" s="10"/>
      <c r="E193" s="10"/>
      <c r="F193" s="10"/>
      <c r="G193" s="10"/>
      <c r="H193" s="10"/>
      <c r="I193" s="56"/>
      <c r="J193" s="56"/>
    </row>
    <row r="194" spans="1:10" ht="12.75">
      <c r="A194" s="88"/>
      <c r="B194" s="89"/>
      <c r="C194" s="42" t="s">
        <v>419</v>
      </c>
      <c r="D194" s="42"/>
      <c r="E194" s="42"/>
      <c r="F194" s="42"/>
      <c r="G194" s="42"/>
      <c r="H194" s="42"/>
      <c r="I194" s="57"/>
      <c r="J194" s="57"/>
    </row>
    <row r="195" spans="1:10" ht="12.75" hidden="1">
      <c r="A195" s="87" t="s">
        <v>317</v>
      </c>
      <c r="B195" s="84"/>
      <c r="C195" s="10" t="s">
        <v>327</v>
      </c>
      <c r="D195" s="10"/>
      <c r="E195" s="10"/>
      <c r="F195" s="10"/>
      <c r="G195" s="10"/>
      <c r="H195" s="10"/>
      <c r="I195" s="56"/>
      <c r="J195" s="56"/>
    </row>
    <row r="196" spans="1:10" ht="12.75" hidden="1">
      <c r="A196" s="87"/>
      <c r="B196" s="84"/>
      <c r="C196" s="10" t="s">
        <v>328</v>
      </c>
      <c r="D196" s="10"/>
      <c r="E196" s="10"/>
      <c r="F196" s="10"/>
      <c r="G196" s="10"/>
      <c r="H196" s="10"/>
      <c r="I196" s="56"/>
      <c r="J196" s="56"/>
    </row>
    <row r="197" spans="1:10" ht="12.75" hidden="1">
      <c r="A197" s="88"/>
      <c r="B197" s="89"/>
      <c r="C197" s="42" t="s">
        <v>329</v>
      </c>
      <c r="D197" s="42"/>
      <c r="E197" s="42"/>
      <c r="F197" s="42"/>
      <c r="G197" s="42"/>
      <c r="H197" s="42"/>
      <c r="I197" s="57"/>
      <c r="J197" s="57"/>
    </row>
    <row r="198" spans="1:10" ht="12.75">
      <c r="A198" s="80" t="s">
        <v>168</v>
      </c>
      <c r="B198" s="84"/>
      <c r="C198" s="8" t="s">
        <v>152</v>
      </c>
      <c r="D198" s="10"/>
      <c r="E198" s="10"/>
      <c r="F198" s="10"/>
      <c r="G198" s="10"/>
      <c r="H198" s="10"/>
      <c r="I198" s="56">
        <f>SUM(I205+I207)</f>
        <v>25.3</v>
      </c>
      <c r="J198" s="56">
        <f>SUM(J205+J207)</f>
        <v>25.3</v>
      </c>
    </row>
    <row r="199" spans="1:10" ht="12.75">
      <c r="A199" s="80"/>
      <c r="B199" s="84"/>
      <c r="C199" s="8" t="s">
        <v>169</v>
      </c>
      <c r="D199" s="10"/>
      <c r="E199" s="10"/>
      <c r="F199" s="10"/>
      <c r="G199" s="10"/>
      <c r="H199" s="10"/>
      <c r="I199" s="56"/>
      <c r="J199" s="56"/>
    </row>
    <row r="200" spans="1:10" ht="12.75">
      <c r="A200" s="80"/>
      <c r="B200" s="84"/>
      <c r="C200" s="8" t="s">
        <v>170</v>
      </c>
      <c r="D200" s="10"/>
      <c r="E200" s="10"/>
      <c r="F200" s="10"/>
      <c r="G200" s="10"/>
      <c r="H200" s="10"/>
      <c r="I200" s="56"/>
      <c r="J200" s="56"/>
    </row>
    <row r="201" spans="1:10" ht="12.75">
      <c r="A201" s="80"/>
      <c r="B201" s="84"/>
      <c r="C201" s="8" t="s">
        <v>171</v>
      </c>
      <c r="D201" s="10"/>
      <c r="E201" s="10"/>
      <c r="F201" s="10"/>
      <c r="G201" s="10"/>
      <c r="H201" s="10"/>
      <c r="I201" s="56"/>
      <c r="J201" s="56"/>
    </row>
    <row r="202" spans="1:10" ht="12.75">
      <c r="A202" s="80"/>
      <c r="B202" s="84"/>
      <c r="C202" s="8" t="s">
        <v>172</v>
      </c>
      <c r="D202" s="10"/>
      <c r="E202" s="10"/>
      <c r="F202" s="10"/>
      <c r="G202" s="10"/>
      <c r="H202" s="10"/>
      <c r="I202" s="56"/>
      <c r="J202" s="56"/>
    </row>
    <row r="203" spans="1:10" ht="12.75">
      <c r="A203" s="85"/>
      <c r="B203" s="86"/>
      <c r="C203" s="5" t="s">
        <v>173</v>
      </c>
      <c r="D203" s="5"/>
      <c r="E203" s="5"/>
      <c r="F203" s="5"/>
      <c r="G203" s="5"/>
      <c r="H203" s="5"/>
      <c r="I203" s="58"/>
      <c r="J203" s="57"/>
    </row>
    <row r="204" spans="1:10" ht="12.75" hidden="1">
      <c r="A204" s="80" t="s">
        <v>174</v>
      </c>
      <c r="B204" s="84"/>
      <c r="C204" s="8" t="s">
        <v>152</v>
      </c>
      <c r="D204" s="10"/>
      <c r="E204" s="10"/>
      <c r="F204" s="10"/>
      <c r="G204" s="10"/>
      <c r="H204" s="10"/>
      <c r="I204" s="56"/>
      <c r="J204" s="56"/>
    </row>
    <row r="205" spans="1:10" ht="12.75" hidden="1">
      <c r="A205" s="85"/>
      <c r="B205" s="86"/>
      <c r="C205" s="5" t="s">
        <v>175</v>
      </c>
      <c r="D205" s="5"/>
      <c r="E205" s="5"/>
      <c r="F205" s="5"/>
      <c r="G205" s="5"/>
      <c r="H205" s="5"/>
      <c r="I205" s="58"/>
      <c r="J205" s="56"/>
    </row>
    <row r="206" spans="1:10" ht="12.75">
      <c r="A206" s="80" t="s">
        <v>176</v>
      </c>
      <c r="B206" s="84"/>
      <c r="C206" s="8" t="s">
        <v>177</v>
      </c>
      <c r="D206" s="10"/>
      <c r="E206" s="10"/>
      <c r="F206" s="10"/>
      <c r="G206" s="10"/>
      <c r="H206" s="10"/>
      <c r="I206" s="56"/>
      <c r="J206" s="56"/>
    </row>
    <row r="207" spans="1:10" ht="12.75">
      <c r="A207" s="85"/>
      <c r="B207" s="86"/>
      <c r="C207" s="5" t="s">
        <v>178</v>
      </c>
      <c r="D207" s="5"/>
      <c r="E207" s="5"/>
      <c r="F207" s="5"/>
      <c r="G207" s="5"/>
      <c r="H207" s="5"/>
      <c r="I207" s="58">
        <v>25.3</v>
      </c>
      <c r="J207" s="57">
        <v>25.3</v>
      </c>
    </row>
    <row r="208" spans="1:10" ht="12.75">
      <c r="A208" s="80" t="s">
        <v>179</v>
      </c>
      <c r="B208" s="84"/>
      <c r="C208" s="8" t="s">
        <v>180</v>
      </c>
      <c r="D208" s="10"/>
      <c r="E208" s="10"/>
      <c r="F208" s="10"/>
      <c r="G208" s="10"/>
      <c r="H208" s="10"/>
      <c r="I208" s="56"/>
      <c r="J208" s="56"/>
    </row>
    <row r="209" spans="1:10" ht="12.75">
      <c r="A209" s="85"/>
      <c r="B209" s="86"/>
      <c r="C209" s="5" t="s">
        <v>181</v>
      </c>
      <c r="D209" s="5"/>
      <c r="E209" s="5"/>
      <c r="F209" s="5"/>
      <c r="G209" s="5"/>
      <c r="H209" s="5"/>
      <c r="I209" s="58">
        <v>40.7</v>
      </c>
      <c r="J209" s="57">
        <v>40.8</v>
      </c>
    </row>
    <row r="210" spans="1:10" ht="12.75">
      <c r="A210" s="87" t="s">
        <v>318</v>
      </c>
      <c r="B210" s="84"/>
      <c r="C210" s="10" t="s">
        <v>330</v>
      </c>
      <c r="D210" s="10"/>
      <c r="E210" s="10"/>
      <c r="F210" s="10"/>
      <c r="G210" s="10"/>
      <c r="H210" s="10"/>
      <c r="I210" s="56">
        <v>0.5</v>
      </c>
      <c r="J210" s="56">
        <v>0.5</v>
      </c>
    </row>
    <row r="211" spans="1:10" ht="12.75">
      <c r="A211" s="88"/>
      <c r="B211" s="89"/>
      <c r="C211" s="42" t="s">
        <v>331</v>
      </c>
      <c r="D211" s="42"/>
      <c r="E211" s="42"/>
      <c r="F211" s="42"/>
      <c r="G211" s="42"/>
      <c r="H211" s="42"/>
      <c r="I211" s="57"/>
      <c r="J211" s="57"/>
    </row>
    <row r="212" spans="1:10" ht="12.75">
      <c r="A212" s="87" t="s">
        <v>415</v>
      </c>
      <c r="B212" s="84"/>
      <c r="C212" s="10" t="s">
        <v>152</v>
      </c>
      <c r="D212" s="10"/>
      <c r="E212" s="10"/>
      <c r="F212" s="10"/>
      <c r="G212" s="10"/>
      <c r="H212" s="10"/>
      <c r="I212" s="56">
        <v>18</v>
      </c>
      <c r="J212" s="56">
        <v>18</v>
      </c>
    </row>
    <row r="213" spans="1:10" ht="12.75">
      <c r="A213" s="87"/>
      <c r="B213" s="84"/>
      <c r="C213" s="10" t="s">
        <v>420</v>
      </c>
      <c r="D213" s="10"/>
      <c r="E213" s="10"/>
      <c r="F213" s="10"/>
      <c r="G213" s="10"/>
      <c r="H213" s="10"/>
      <c r="I213" s="56"/>
      <c r="J213" s="56"/>
    </row>
    <row r="214" spans="1:10" ht="12.75">
      <c r="A214" s="88"/>
      <c r="B214" s="89"/>
      <c r="C214" s="42" t="s">
        <v>421</v>
      </c>
      <c r="D214" s="42"/>
      <c r="E214" s="42"/>
      <c r="F214" s="42"/>
      <c r="G214" s="42"/>
      <c r="H214" s="42"/>
      <c r="I214" s="57"/>
      <c r="J214" s="57"/>
    </row>
    <row r="215" spans="1:10" ht="12.75">
      <c r="A215" s="87" t="s">
        <v>338</v>
      </c>
      <c r="B215" s="84"/>
      <c r="C215" s="10" t="s">
        <v>152</v>
      </c>
      <c r="D215" s="10"/>
      <c r="E215" s="10"/>
      <c r="F215" s="10"/>
      <c r="G215" s="10"/>
      <c r="H215" s="10"/>
      <c r="I215" s="56">
        <v>2.1</v>
      </c>
      <c r="J215" s="56">
        <v>2.1</v>
      </c>
    </row>
    <row r="216" spans="1:10" ht="12.75">
      <c r="A216" s="87"/>
      <c r="B216" s="84"/>
      <c r="C216" s="10" t="s">
        <v>339</v>
      </c>
      <c r="D216" s="10"/>
      <c r="E216" s="10"/>
      <c r="F216" s="10"/>
      <c r="G216" s="10"/>
      <c r="H216" s="10"/>
      <c r="I216" s="56"/>
      <c r="J216" s="56"/>
    </row>
    <row r="217" spans="1:10" ht="12.75">
      <c r="A217" s="88"/>
      <c r="B217" s="89"/>
      <c r="C217" s="42" t="s">
        <v>340</v>
      </c>
      <c r="D217" s="42"/>
      <c r="E217" s="42"/>
      <c r="F217" s="42"/>
      <c r="G217" s="42"/>
      <c r="H217" s="42"/>
      <c r="I217" s="57"/>
      <c r="J217" s="57"/>
    </row>
    <row r="218" spans="1:10" ht="12.75">
      <c r="A218" s="80" t="s">
        <v>182</v>
      </c>
      <c r="B218" s="84"/>
      <c r="C218" s="8" t="s">
        <v>183</v>
      </c>
      <c r="D218" s="10"/>
      <c r="E218" s="10"/>
      <c r="F218" s="10"/>
      <c r="G218" s="10"/>
      <c r="H218" s="10"/>
      <c r="I218" s="56">
        <v>470</v>
      </c>
      <c r="J218" s="56">
        <v>471.4</v>
      </c>
    </row>
    <row r="219" spans="1:10" ht="12.75">
      <c r="A219" s="85"/>
      <c r="B219" s="86"/>
      <c r="C219" s="5" t="s">
        <v>184</v>
      </c>
      <c r="D219" s="5"/>
      <c r="E219" s="5"/>
      <c r="F219" s="5"/>
      <c r="G219" s="5"/>
      <c r="H219" s="5"/>
      <c r="I219" s="58"/>
      <c r="J219" s="57"/>
    </row>
    <row r="220" spans="1:10" ht="12.75">
      <c r="A220" s="80" t="s">
        <v>185</v>
      </c>
      <c r="B220" s="84"/>
      <c r="C220" s="8" t="s">
        <v>183</v>
      </c>
      <c r="D220" s="10"/>
      <c r="E220" s="10"/>
      <c r="F220" s="10"/>
      <c r="G220" s="10"/>
      <c r="H220" s="10"/>
      <c r="I220" s="56"/>
      <c r="J220" s="56"/>
    </row>
    <row r="221" spans="1:10" ht="12.75">
      <c r="A221" s="80"/>
      <c r="B221" s="84"/>
      <c r="C221" s="8" t="s">
        <v>186</v>
      </c>
      <c r="D221" s="10"/>
      <c r="E221" s="10"/>
      <c r="F221" s="10"/>
      <c r="G221" s="10"/>
      <c r="H221" s="10"/>
      <c r="I221" s="56"/>
      <c r="J221" s="56"/>
    </row>
    <row r="222" spans="1:10" ht="12.75">
      <c r="A222" s="85"/>
      <c r="B222" s="86"/>
      <c r="C222" s="5" t="s">
        <v>187</v>
      </c>
      <c r="D222" s="5"/>
      <c r="E222" s="5"/>
      <c r="F222" s="5"/>
      <c r="G222" s="5"/>
      <c r="H222" s="5"/>
      <c r="I222" s="58">
        <v>470</v>
      </c>
      <c r="J222" s="56">
        <v>471.4</v>
      </c>
    </row>
    <row r="223" spans="1:10" ht="0.75" customHeight="1">
      <c r="A223" s="75" t="s">
        <v>188</v>
      </c>
      <c r="B223" s="77"/>
      <c r="C223" s="7" t="s">
        <v>189</v>
      </c>
      <c r="D223" s="7"/>
      <c r="E223" s="7"/>
      <c r="F223" s="7"/>
      <c r="G223" s="7"/>
      <c r="H223" s="7"/>
      <c r="I223" s="51">
        <f>I224</f>
        <v>0</v>
      </c>
      <c r="J223" s="51">
        <f>J224</f>
        <v>0</v>
      </c>
    </row>
    <row r="224" spans="1:10" ht="15.75" customHeight="1" hidden="1">
      <c r="A224" s="96" t="s">
        <v>190</v>
      </c>
      <c r="B224" s="76"/>
      <c r="C224" s="12" t="s">
        <v>191</v>
      </c>
      <c r="D224" s="6"/>
      <c r="E224" s="6"/>
      <c r="F224" s="6"/>
      <c r="G224" s="6"/>
      <c r="H224" s="6"/>
      <c r="I224" s="52">
        <f>I226</f>
        <v>0</v>
      </c>
      <c r="J224" s="52">
        <f>J226</f>
        <v>0</v>
      </c>
    </row>
    <row r="225" spans="1:10" ht="17.25" customHeight="1" hidden="1">
      <c r="A225" s="80" t="s">
        <v>192</v>
      </c>
      <c r="B225" s="84"/>
      <c r="C225" s="8" t="s">
        <v>193</v>
      </c>
      <c r="D225" s="10"/>
      <c r="E225" s="10"/>
      <c r="F225" s="10"/>
      <c r="G225" s="10"/>
      <c r="H225" s="10"/>
      <c r="I225" s="56"/>
      <c r="J225" s="56"/>
    </row>
    <row r="226" spans="1:10" ht="13.5" customHeight="1" hidden="1">
      <c r="A226" s="85"/>
      <c r="B226" s="86"/>
      <c r="C226" s="202" t="s">
        <v>194</v>
      </c>
      <c r="D226" s="5"/>
      <c r="E226" s="5"/>
      <c r="F226" s="5"/>
      <c r="G226" s="5"/>
      <c r="H226" s="5"/>
      <c r="I226" s="58"/>
      <c r="J226" s="57"/>
    </row>
    <row r="227" spans="1:10" ht="12.75">
      <c r="A227" s="73" t="s">
        <v>195</v>
      </c>
      <c r="B227" s="74"/>
      <c r="C227" s="4" t="s">
        <v>196</v>
      </c>
      <c r="D227" s="4"/>
      <c r="E227" s="4"/>
      <c r="F227" s="4"/>
      <c r="G227" s="4"/>
      <c r="H227" s="4"/>
      <c r="I227" s="50">
        <f>I230+I322+I333+I339+I345</f>
        <v>107812.90000000001</v>
      </c>
      <c r="J227" s="50">
        <f>J230+J322+J333+J339+J345</f>
        <v>107339.79999999999</v>
      </c>
    </row>
    <row r="228" spans="1:10" ht="12.75">
      <c r="A228" s="90" t="s">
        <v>197</v>
      </c>
      <c r="B228" s="78"/>
      <c r="C228" s="3" t="s">
        <v>198</v>
      </c>
      <c r="D228" s="3"/>
      <c r="E228" s="3"/>
      <c r="F228" s="3"/>
      <c r="G228" s="3"/>
      <c r="H228" s="3"/>
      <c r="I228" s="53"/>
      <c r="J228" s="56"/>
    </row>
    <row r="229" spans="1:10" ht="12.75">
      <c r="A229" s="90"/>
      <c r="B229" s="78"/>
      <c r="C229" s="3" t="s">
        <v>199</v>
      </c>
      <c r="D229" s="3"/>
      <c r="E229" s="3"/>
      <c r="F229" s="3"/>
      <c r="G229" s="3"/>
      <c r="H229" s="3"/>
      <c r="I229" s="53"/>
      <c r="J229" s="56"/>
    </row>
    <row r="230" spans="1:10" ht="12.75">
      <c r="A230" s="73"/>
      <c r="B230" s="74"/>
      <c r="C230" s="4" t="s">
        <v>200</v>
      </c>
      <c r="D230" s="4"/>
      <c r="E230" s="4"/>
      <c r="F230" s="4"/>
      <c r="G230" s="4"/>
      <c r="H230" s="4"/>
      <c r="I230" s="50">
        <f>I232+I244+I262+I310</f>
        <v>105621.00000000001</v>
      </c>
      <c r="J230" s="50">
        <f>J232+J244+J262+J310</f>
        <v>105134</v>
      </c>
    </row>
    <row r="231" spans="1:10" ht="12.75">
      <c r="A231" s="90" t="s">
        <v>201</v>
      </c>
      <c r="B231" s="78"/>
      <c r="C231" s="3" t="s">
        <v>202</v>
      </c>
      <c r="D231" s="3"/>
      <c r="E231" s="3"/>
      <c r="F231" s="3"/>
      <c r="G231" s="3"/>
      <c r="H231" s="3"/>
      <c r="I231" s="53"/>
      <c r="J231" s="56"/>
    </row>
    <row r="232" spans="1:10" ht="12.75">
      <c r="A232" s="73"/>
      <c r="B232" s="74"/>
      <c r="C232" s="4" t="s">
        <v>203</v>
      </c>
      <c r="D232" s="4"/>
      <c r="E232" s="4"/>
      <c r="F232" s="4"/>
      <c r="G232" s="4"/>
      <c r="H232" s="4"/>
      <c r="I232" s="50">
        <f>I233+I239+I242</f>
        <v>55804.700000000004</v>
      </c>
      <c r="J232" s="50">
        <f>J233+J239+J242</f>
        <v>55804.700000000004</v>
      </c>
    </row>
    <row r="233" spans="1:10" ht="12.75">
      <c r="A233" s="96" t="s">
        <v>204</v>
      </c>
      <c r="B233" s="97"/>
      <c r="C233" s="12" t="s">
        <v>205</v>
      </c>
      <c r="D233" s="12"/>
      <c r="E233" s="12"/>
      <c r="F233" s="12"/>
      <c r="G233" s="12"/>
      <c r="H233" s="12"/>
      <c r="I233" s="61">
        <f>I235+I237</f>
        <v>19224</v>
      </c>
      <c r="J233" s="61">
        <f>J235+J237</f>
        <v>19224</v>
      </c>
    </row>
    <row r="234" spans="1:10" ht="12.75">
      <c r="A234" s="80" t="s">
        <v>206</v>
      </c>
      <c r="B234" s="84"/>
      <c r="C234" s="8" t="s">
        <v>207</v>
      </c>
      <c r="D234" s="10"/>
      <c r="E234" s="10"/>
      <c r="F234" s="10"/>
      <c r="G234" s="10"/>
      <c r="H234" s="10"/>
      <c r="I234" s="56"/>
      <c r="J234" s="56"/>
    </row>
    <row r="235" spans="1:10" ht="12.75">
      <c r="A235" s="85"/>
      <c r="B235" s="86"/>
      <c r="C235" s="5" t="s">
        <v>208</v>
      </c>
      <c r="D235" s="5"/>
      <c r="E235" s="5"/>
      <c r="F235" s="5"/>
      <c r="G235" s="5"/>
      <c r="H235" s="5"/>
      <c r="I235" s="58">
        <v>19224</v>
      </c>
      <c r="J235" s="57">
        <v>19224</v>
      </c>
    </row>
    <row r="236" spans="1:10" ht="0.75" customHeight="1">
      <c r="A236" s="87" t="s">
        <v>287</v>
      </c>
      <c r="B236" s="84"/>
      <c r="C236" s="10" t="s">
        <v>288</v>
      </c>
      <c r="D236" s="10"/>
      <c r="E236" s="10"/>
      <c r="F236" s="10"/>
      <c r="G236" s="10"/>
      <c r="H236" s="10"/>
      <c r="I236" s="56"/>
      <c r="J236" s="56"/>
    </row>
    <row r="237" spans="1:10" ht="12.75" hidden="1">
      <c r="A237" s="88"/>
      <c r="B237" s="89"/>
      <c r="C237" s="42" t="s">
        <v>208</v>
      </c>
      <c r="D237" s="42"/>
      <c r="E237" s="42"/>
      <c r="F237" s="42"/>
      <c r="G237" s="42"/>
      <c r="H237" s="42"/>
      <c r="I237" s="57"/>
      <c r="J237" s="57"/>
    </row>
    <row r="238" spans="1:10" ht="12.75">
      <c r="A238" s="80" t="s">
        <v>209</v>
      </c>
      <c r="B238" s="84"/>
      <c r="C238" s="198" t="s">
        <v>210</v>
      </c>
      <c r="D238" s="10"/>
      <c r="E238" s="10"/>
      <c r="F238" s="10"/>
      <c r="G238" s="10"/>
      <c r="H238" s="10"/>
      <c r="I238" s="56"/>
      <c r="J238" s="56"/>
    </row>
    <row r="239" spans="1:10" ht="12.75">
      <c r="A239" s="80"/>
      <c r="B239" s="84"/>
      <c r="C239" s="198" t="s">
        <v>211</v>
      </c>
      <c r="D239" s="10"/>
      <c r="E239" s="10"/>
      <c r="F239" s="10"/>
      <c r="G239" s="10"/>
      <c r="H239" s="10"/>
      <c r="I239" s="56">
        <f>I241</f>
        <v>36422.3</v>
      </c>
      <c r="J239" s="57">
        <f>J241</f>
        <v>36422.3</v>
      </c>
    </row>
    <row r="240" spans="1:10" ht="12.75">
      <c r="A240" s="95"/>
      <c r="B240" s="94"/>
      <c r="C240" s="11" t="s">
        <v>286</v>
      </c>
      <c r="D240" s="11"/>
      <c r="E240" s="11"/>
      <c r="F240" s="11"/>
      <c r="G240" s="11"/>
      <c r="H240" s="11"/>
      <c r="I240" s="60"/>
      <c r="J240" s="56"/>
    </row>
    <row r="241" spans="1:10" ht="12.75">
      <c r="A241" s="85" t="s">
        <v>212</v>
      </c>
      <c r="B241" s="86"/>
      <c r="C241" s="5" t="s">
        <v>213</v>
      </c>
      <c r="D241" s="5"/>
      <c r="E241" s="5"/>
      <c r="F241" s="5"/>
      <c r="G241" s="5"/>
      <c r="H241" s="5"/>
      <c r="I241" s="58">
        <v>36422.3</v>
      </c>
      <c r="J241" s="57">
        <v>36422.3</v>
      </c>
    </row>
    <row r="242" spans="1:10" ht="12.75">
      <c r="A242" s="88" t="s">
        <v>422</v>
      </c>
      <c r="B242" s="89"/>
      <c r="C242" s="42" t="s">
        <v>423</v>
      </c>
      <c r="D242" s="42"/>
      <c r="E242" s="42"/>
      <c r="F242" s="42"/>
      <c r="G242" s="42"/>
      <c r="H242" s="42"/>
      <c r="I242" s="57">
        <v>158.4</v>
      </c>
      <c r="J242" s="57">
        <v>158.4</v>
      </c>
    </row>
    <row r="243" spans="1:10" ht="12.75">
      <c r="A243" s="90" t="s">
        <v>214</v>
      </c>
      <c r="B243" s="78"/>
      <c r="C243" s="3" t="s">
        <v>215</v>
      </c>
      <c r="D243" s="3"/>
      <c r="E243" s="3"/>
      <c r="F243" s="3"/>
      <c r="G243" s="3"/>
      <c r="H243" s="3"/>
      <c r="I243" s="53"/>
      <c r="J243" s="56"/>
    </row>
    <row r="244" spans="1:10" ht="12.75">
      <c r="A244" s="73"/>
      <c r="B244" s="74"/>
      <c r="C244" s="4" t="s">
        <v>216</v>
      </c>
      <c r="D244" s="4"/>
      <c r="E244" s="4"/>
      <c r="F244" s="4"/>
      <c r="G244" s="4"/>
      <c r="H244" s="4"/>
      <c r="I244" s="50">
        <f>I246+I248+I251+I259+I260+I254+I257</f>
        <v>12497.2</v>
      </c>
      <c r="J244" s="50">
        <f>J246+J248+J251+J259+J260+J254+J257</f>
        <v>12330.4</v>
      </c>
    </row>
    <row r="245" spans="1:10" ht="12.75">
      <c r="A245" s="87" t="s">
        <v>344</v>
      </c>
      <c r="B245" s="78"/>
      <c r="C245" s="10" t="s">
        <v>346</v>
      </c>
      <c r="D245" s="3"/>
      <c r="E245" s="3"/>
      <c r="F245" s="3"/>
      <c r="G245" s="3"/>
      <c r="H245" s="3"/>
      <c r="I245" s="54"/>
      <c r="J245" s="56"/>
    </row>
    <row r="246" spans="1:10" ht="12.75">
      <c r="A246" s="82"/>
      <c r="B246" s="74"/>
      <c r="C246" s="5" t="s">
        <v>347</v>
      </c>
      <c r="D246" s="4"/>
      <c r="E246" s="4"/>
      <c r="F246" s="4"/>
      <c r="G246" s="4"/>
      <c r="H246" s="4"/>
      <c r="I246" s="55">
        <v>357.2</v>
      </c>
      <c r="J246" s="55">
        <v>357.2</v>
      </c>
    </row>
    <row r="247" spans="1:10" ht="12.75">
      <c r="A247" s="80" t="s">
        <v>220</v>
      </c>
      <c r="B247" s="78"/>
      <c r="C247" s="8" t="s">
        <v>221</v>
      </c>
      <c r="D247" s="3"/>
      <c r="E247" s="3"/>
      <c r="F247" s="3"/>
      <c r="G247" s="3"/>
      <c r="H247" s="3"/>
      <c r="I247" s="54"/>
      <c r="J247" s="56"/>
    </row>
    <row r="248" spans="1:10" ht="12.75">
      <c r="A248" s="91"/>
      <c r="B248" s="153"/>
      <c r="C248" s="43" t="s">
        <v>222</v>
      </c>
      <c r="D248" s="154"/>
      <c r="E248" s="154"/>
      <c r="F248" s="154"/>
      <c r="G248" s="154"/>
      <c r="H248" s="154"/>
      <c r="I248" s="59">
        <v>772.2</v>
      </c>
      <c r="J248" s="57">
        <v>740.9</v>
      </c>
    </row>
    <row r="249" spans="1:10" ht="12.75">
      <c r="A249" s="87" t="s">
        <v>345</v>
      </c>
      <c r="B249" s="78"/>
      <c r="C249" s="10" t="s">
        <v>348</v>
      </c>
      <c r="D249" s="3"/>
      <c r="E249" s="3"/>
      <c r="F249" s="3"/>
      <c r="G249" s="3"/>
      <c r="H249" s="3"/>
      <c r="I249" s="54"/>
      <c r="J249" s="56"/>
    </row>
    <row r="250" spans="1:10" ht="12.75">
      <c r="A250" s="80"/>
      <c r="B250" s="78"/>
      <c r="C250" s="10" t="s">
        <v>349</v>
      </c>
      <c r="D250" s="3"/>
      <c r="E250" s="3"/>
      <c r="F250" s="3"/>
      <c r="G250" s="3"/>
      <c r="H250" s="3"/>
      <c r="I250" s="54"/>
      <c r="J250" s="56"/>
    </row>
    <row r="251" spans="1:10" ht="12.75">
      <c r="A251" s="91"/>
      <c r="B251" s="153"/>
      <c r="C251" s="42" t="s">
        <v>350</v>
      </c>
      <c r="D251" s="154"/>
      <c r="E251" s="154"/>
      <c r="F251" s="154"/>
      <c r="G251" s="154"/>
      <c r="H251" s="154"/>
      <c r="I251" s="59">
        <v>401.6</v>
      </c>
      <c r="J251" s="57">
        <v>267.7</v>
      </c>
    </row>
    <row r="252" spans="1:10" ht="12.75">
      <c r="A252" s="87" t="s">
        <v>424</v>
      </c>
      <c r="B252" s="78"/>
      <c r="C252" s="10" t="s">
        <v>425</v>
      </c>
      <c r="D252" s="3"/>
      <c r="E252" s="3"/>
      <c r="F252" s="3"/>
      <c r="G252" s="3"/>
      <c r="H252" s="3"/>
      <c r="I252" s="54"/>
      <c r="J252" s="56"/>
    </row>
    <row r="253" spans="1:10" ht="12.75">
      <c r="A253" s="80"/>
      <c r="B253" s="78"/>
      <c r="C253" s="10" t="s">
        <v>426</v>
      </c>
      <c r="D253" s="3"/>
      <c r="E253" s="3"/>
      <c r="F253" s="3"/>
      <c r="G253" s="3"/>
      <c r="H253" s="3"/>
      <c r="I253" s="54"/>
      <c r="J253" s="56"/>
    </row>
    <row r="254" spans="1:10" ht="12.75">
      <c r="A254" s="91"/>
      <c r="B254" s="153"/>
      <c r="C254" s="42" t="s">
        <v>427</v>
      </c>
      <c r="D254" s="154"/>
      <c r="E254" s="154"/>
      <c r="F254" s="154"/>
      <c r="G254" s="154"/>
      <c r="H254" s="154"/>
      <c r="I254" s="59">
        <v>1847.2</v>
      </c>
      <c r="J254" s="57">
        <v>1847.2</v>
      </c>
    </row>
    <row r="255" spans="1:10" ht="12.75">
      <c r="A255" s="87" t="s">
        <v>428</v>
      </c>
      <c r="B255" s="78"/>
      <c r="C255" s="10" t="s">
        <v>429</v>
      </c>
      <c r="D255" s="3"/>
      <c r="E255" s="3"/>
      <c r="F255" s="3"/>
      <c r="G255" s="3"/>
      <c r="H255" s="3"/>
      <c r="I255" s="54"/>
      <c r="J255" s="56"/>
    </row>
    <row r="256" spans="1:10" ht="12.75">
      <c r="A256" s="80"/>
      <c r="B256" s="78"/>
      <c r="C256" s="10" t="s">
        <v>426</v>
      </c>
      <c r="D256" s="3"/>
      <c r="E256" s="3"/>
      <c r="F256" s="3"/>
      <c r="G256" s="3"/>
      <c r="H256" s="3"/>
      <c r="I256" s="54"/>
      <c r="J256" s="56"/>
    </row>
    <row r="257" spans="1:10" ht="12.75">
      <c r="A257" s="91"/>
      <c r="B257" s="153"/>
      <c r="C257" s="42" t="s">
        <v>430</v>
      </c>
      <c r="D257" s="154"/>
      <c r="E257" s="154"/>
      <c r="F257" s="154"/>
      <c r="G257" s="154"/>
      <c r="H257" s="154"/>
      <c r="I257" s="59">
        <v>1127.9</v>
      </c>
      <c r="J257" s="57">
        <v>1127.9</v>
      </c>
    </row>
    <row r="258" spans="1:10" ht="12.75">
      <c r="A258" s="87" t="s">
        <v>351</v>
      </c>
      <c r="B258" s="78"/>
      <c r="C258" s="10" t="s">
        <v>352</v>
      </c>
      <c r="D258" s="3"/>
      <c r="E258" s="3"/>
      <c r="F258" s="3"/>
      <c r="G258" s="3"/>
      <c r="H258" s="3"/>
      <c r="I258" s="54"/>
      <c r="J258" s="56"/>
    </row>
    <row r="259" spans="1:10" ht="12.75">
      <c r="A259" s="91"/>
      <c r="B259" s="153"/>
      <c r="C259" s="42" t="s">
        <v>353</v>
      </c>
      <c r="D259" s="154"/>
      <c r="E259" s="154"/>
      <c r="F259" s="154"/>
      <c r="G259" s="154"/>
      <c r="H259" s="154"/>
      <c r="I259" s="59">
        <v>3333</v>
      </c>
      <c r="J259" s="57">
        <v>3333</v>
      </c>
    </row>
    <row r="260" spans="1:10" ht="13.5" thickBot="1">
      <c r="A260" s="87" t="s">
        <v>354</v>
      </c>
      <c r="B260" s="78"/>
      <c r="C260" s="10" t="s">
        <v>355</v>
      </c>
      <c r="D260" s="3"/>
      <c r="E260" s="3"/>
      <c r="F260" s="3"/>
      <c r="G260" s="3"/>
      <c r="H260" s="3"/>
      <c r="I260" s="54">
        <v>4658.1</v>
      </c>
      <c r="J260" s="56">
        <v>4656.5</v>
      </c>
    </row>
    <row r="261" spans="1:10" ht="12.75">
      <c r="A261" s="71" t="s">
        <v>223</v>
      </c>
      <c r="B261" s="72"/>
      <c r="C261" s="121" t="s">
        <v>224</v>
      </c>
      <c r="D261" s="121"/>
      <c r="E261" s="121"/>
      <c r="F261" s="121"/>
      <c r="G261" s="121"/>
      <c r="H261" s="121"/>
      <c r="I261" s="123"/>
      <c r="J261" s="150"/>
    </row>
    <row r="262" spans="1:10" ht="13.5" thickBot="1">
      <c r="A262" s="124"/>
      <c r="B262" s="125"/>
      <c r="C262" s="126" t="s">
        <v>203</v>
      </c>
      <c r="D262" s="126"/>
      <c r="E262" s="126"/>
      <c r="F262" s="126"/>
      <c r="G262" s="126"/>
      <c r="H262" s="126"/>
      <c r="I262" s="69">
        <f>I265+I271+I274+I279+I277+I268+I309</f>
        <v>35242</v>
      </c>
      <c r="J262" s="69">
        <f>J265+J271+J274+J279+J277+J268+J309</f>
        <v>35210.4</v>
      </c>
    </row>
    <row r="263" spans="1:10" ht="12.75">
      <c r="A263" s="80" t="s">
        <v>225</v>
      </c>
      <c r="B263" s="78"/>
      <c r="C263" s="198" t="s">
        <v>226</v>
      </c>
      <c r="D263" s="3"/>
      <c r="E263" s="3"/>
      <c r="F263" s="3"/>
      <c r="G263" s="3"/>
      <c r="H263" s="3"/>
      <c r="I263" s="54"/>
      <c r="J263" s="56"/>
    </row>
    <row r="264" spans="1:10" ht="12.75">
      <c r="A264" s="90"/>
      <c r="B264" s="78"/>
      <c r="C264" s="198" t="s">
        <v>227</v>
      </c>
      <c r="D264" s="3"/>
      <c r="E264" s="3"/>
      <c r="F264" s="3"/>
      <c r="G264" s="3"/>
      <c r="H264" s="3"/>
      <c r="I264" s="54"/>
      <c r="J264" s="56"/>
    </row>
    <row r="265" spans="1:10" ht="12.75">
      <c r="A265" s="73"/>
      <c r="B265" s="74"/>
      <c r="C265" s="202" t="s">
        <v>228</v>
      </c>
      <c r="D265" s="4"/>
      <c r="E265" s="4"/>
      <c r="F265" s="4"/>
      <c r="G265" s="4"/>
      <c r="H265" s="4"/>
      <c r="I265" s="55">
        <v>66.6</v>
      </c>
      <c r="J265" s="57">
        <v>66.6</v>
      </c>
    </row>
    <row r="266" spans="1:10" ht="12.75" hidden="1">
      <c r="A266" s="145" t="s">
        <v>356</v>
      </c>
      <c r="B266" s="78"/>
      <c r="C266" s="196" t="s">
        <v>357</v>
      </c>
      <c r="D266" s="3"/>
      <c r="E266" s="3"/>
      <c r="F266" s="3"/>
      <c r="G266" s="3"/>
      <c r="H266" s="3"/>
      <c r="I266" s="54"/>
      <c r="J266" s="56"/>
    </row>
    <row r="267" spans="1:10" ht="12.75" hidden="1">
      <c r="A267" s="90"/>
      <c r="B267" s="78"/>
      <c r="C267" s="196" t="s">
        <v>358</v>
      </c>
      <c r="D267" s="3"/>
      <c r="E267" s="3"/>
      <c r="F267" s="3"/>
      <c r="G267" s="3"/>
      <c r="H267" s="3"/>
      <c r="I267" s="54"/>
      <c r="J267" s="56"/>
    </row>
    <row r="268" spans="1:10" ht="12.75" hidden="1">
      <c r="A268" s="79"/>
      <c r="B268" s="153"/>
      <c r="C268" s="199" t="s">
        <v>359</v>
      </c>
      <c r="D268" s="154"/>
      <c r="E268" s="154"/>
      <c r="F268" s="154"/>
      <c r="G268" s="154"/>
      <c r="H268" s="154"/>
      <c r="I268" s="59"/>
      <c r="J268" s="57"/>
    </row>
    <row r="269" spans="1:10" ht="12.75" hidden="1">
      <c r="A269" s="80" t="s">
        <v>229</v>
      </c>
      <c r="B269" s="78"/>
      <c r="C269" s="198" t="s">
        <v>230</v>
      </c>
      <c r="D269" s="3"/>
      <c r="E269" s="3"/>
      <c r="F269" s="3"/>
      <c r="G269" s="3"/>
      <c r="H269" s="3"/>
      <c r="I269" s="54"/>
      <c r="J269" s="56"/>
    </row>
    <row r="270" spans="1:10" ht="12.75" hidden="1">
      <c r="A270" s="90"/>
      <c r="B270" s="78"/>
      <c r="C270" s="198" t="s">
        <v>231</v>
      </c>
      <c r="D270" s="3"/>
      <c r="E270" s="3"/>
      <c r="F270" s="3"/>
      <c r="G270" s="3"/>
      <c r="H270" s="3"/>
      <c r="I270" s="54"/>
      <c r="J270" s="56"/>
    </row>
    <row r="271" spans="1:10" ht="12.75" hidden="1">
      <c r="A271" s="73"/>
      <c r="B271" s="74"/>
      <c r="C271" s="202" t="s">
        <v>232</v>
      </c>
      <c r="D271" s="4"/>
      <c r="E271" s="4"/>
      <c r="F271" s="4"/>
      <c r="G271" s="4"/>
      <c r="H271" s="4"/>
      <c r="I271" s="55"/>
      <c r="J271" s="57"/>
    </row>
    <row r="272" spans="1:10" ht="12.75">
      <c r="A272" s="80" t="s">
        <v>233</v>
      </c>
      <c r="B272" s="78"/>
      <c r="C272" s="198" t="s">
        <v>234</v>
      </c>
      <c r="D272" s="3"/>
      <c r="E272" s="3"/>
      <c r="F272" s="3"/>
      <c r="G272" s="3"/>
      <c r="H272" s="3"/>
      <c r="I272" s="54"/>
      <c r="J272" s="56"/>
    </row>
    <row r="273" spans="1:10" ht="12.75">
      <c r="A273" s="90"/>
      <c r="B273" s="78"/>
      <c r="C273" s="198" t="s">
        <v>235</v>
      </c>
      <c r="D273" s="3"/>
      <c r="E273" s="3"/>
      <c r="F273" s="3"/>
      <c r="G273" s="3"/>
      <c r="H273" s="3"/>
      <c r="I273" s="54"/>
      <c r="J273" s="56"/>
    </row>
    <row r="274" spans="1:10" ht="12" customHeight="1">
      <c r="A274" s="73"/>
      <c r="B274" s="74"/>
      <c r="C274" s="202" t="s">
        <v>236</v>
      </c>
      <c r="D274" s="4"/>
      <c r="E274" s="4"/>
      <c r="F274" s="4"/>
      <c r="G274" s="4"/>
      <c r="H274" s="4"/>
      <c r="I274" s="55">
        <v>628.5</v>
      </c>
      <c r="J274" s="57">
        <v>604</v>
      </c>
    </row>
    <row r="275" spans="1:10" ht="12.75" hidden="1">
      <c r="A275" s="145" t="s">
        <v>384</v>
      </c>
      <c r="B275" s="78"/>
      <c r="C275" s="196" t="s">
        <v>385</v>
      </c>
      <c r="D275" s="3"/>
      <c r="E275" s="3"/>
      <c r="F275" s="3"/>
      <c r="G275" s="3"/>
      <c r="H275" s="3"/>
      <c r="I275" s="54"/>
      <c r="J275" s="56"/>
    </row>
    <row r="276" spans="1:10" ht="12.75" hidden="1">
      <c r="A276" s="90"/>
      <c r="B276" s="78"/>
      <c r="C276" s="196" t="s">
        <v>386</v>
      </c>
      <c r="D276" s="3"/>
      <c r="E276" s="3"/>
      <c r="F276" s="3"/>
      <c r="G276" s="3"/>
      <c r="H276" s="3"/>
      <c r="I276" s="54"/>
      <c r="J276" s="56"/>
    </row>
    <row r="277" spans="1:10" ht="12.75" hidden="1">
      <c r="A277" s="145"/>
      <c r="B277" s="78"/>
      <c r="C277" s="196" t="s">
        <v>387</v>
      </c>
      <c r="D277" s="3"/>
      <c r="E277" s="3"/>
      <c r="F277" s="3"/>
      <c r="G277" s="3"/>
      <c r="H277" s="3"/>
      <c r="I277" s="54"/>
      <c r="J277" s="57"/>
    </row>
    <row r="278" spans="1:10" ht="12.75">
      <c r="A278" s="100" t="s">
        <v>237</v>
      </c>
      <c r="B278" s="101"/>
      <c r="C278" s="203" t="s">
        <v>238</v>
      </c>
      <c r="D278" s="44"/>
      <c r="E278" s="44"/>
      <c r="F278" s="44"/>
      <c r="G278" s="44"/>
      <c r="H278" s="44"/>
      <c r="I278" s="65"/>
      <c r="J278" s="56"/>
    </row>
    <row r="279" spans="1:10" ht="12.75">
      <c r="A279" s="102"/>
      <c r="B279" s="103"/>
      <c r="C279" s="204" t="s">
        <v>239</v>
      </c>
      <c r="D279" s="46"/>
      <c r="E279" s="46"/>
      <c r="F279" s="46"/>
      <c r="G279" s="46"/>
      <c r="H279" s="46"/>
      <c r="I279" s="66">
        <f>I281+I284+I287+I290+I293+I297+I305+I300+I301</f>
        <v>34493.9</v>
      </c>
      <c r="J279" s="66">
        <f>J281+J284+J287+J290+J293+J297+J305+J300+J301</f>
        <v>34486.9</v>
      </c>
    </row>
    <row r="280" spans="1:10" ht="12.75">
      <c r="A280" s="98" t="s">
        <v>237</v>
      </c>
      <c r="B280" s="78"/>
      <c r="C280" s="188" t="s">
        <v>269</v>
      </c>
      <c r="D280" s="14"/>
      <c r="E280" s="14"/>
      <c r="F280" s="14"/>
      <c r="G280" s="14"/>
      <c r="H280" s="14"/>
      <c r="I280" s="63"/>
      <c r="J280" s="56"/>
    </row>
    <row r="281" spans="1:10" ht="12.75">
      <c r="A281" s="79"/>
      <c r="B281" s="78"/>
      <c r="C281" s="188" t="s">
        <v>270</v>
      </c>
      <c r="D281" s="14"/>
      <c r="E281" s="14"/>
      <c r="F281" s="14"/>
      <c r="G281" s="14"/>
      <c r="H281" s="14"/>
      <c r="I281" s="63">
        <v>7</v>
      </c>
      <c r="J281" s="165"/>
    </row>
    <row r="282" spans="1:10" ht="12.75">
      <c r="A282" s="98" t="s">
        <v>237</v>
      </c>
      <c r="B282" s="93"/>
      <c r="C282" s="205" t="s">
        <v>240</v>
      </c>
      <c r="D282" s="15"/>
      <c r="E282" s="15"/>
      <c r="F282" s="15"/>
      <c r="G282" s="15"/>
      <c r="H282" s="15"/>
      <c r="I282" s="64"/>
      <c r="J282" s="166"/>
    </row>
    <row r="283" spans="1:10" ht="12.75">
      <c r="A283" s="90"/>
      <c r="B283" s="78"/>
      <c r="C283" s="188" t="s">
        <v>241</v>
      </c>
      <c r="D283" s="14"/>
      <c r="E283" s="14"/>
      <c r="F283" s="14"/>
      <c r="G283" s="14"/>
      <c r="H283" s="14"/>
      <c r="I283" s="63"/>
      <c r="J283" s="166"/>
    </row>
    <row r="284" spans="1:10" ht="12.75">
      <c r="A284" s="73"/>
      <c r="B284" s="74"/>
      <c r="C284" s="206" t="s">
        <v>242</v>
      </c>
      <c r="D284" s="13"/>
      <c r="E284" s="13"/>
      <c r="F284" s="13"/>
      <c r="G284" s="13"/>
      <c r="H284" s="13"/>
      <c r="I284" s="62">
        <v>31916.8</v>
      </c>
      <c r="J284" s="165">
        <v>31916.8</v>
      </c>
    </row>
    <row r="285" spans="1:10" ht="12.75">
      <c r="A285" s="98" t="s">
        <v>237</v>
      </c>
      <c r="B285" s="93"/>
      <c r="C285" s="205" t="s">
        <v>243</v>
      </c>
      <c r="D285" s="16"/>
      <c r="E285" s="15"/>
      <c r="F285" s="15"/>
      <c r="G285" s="15"/>
      <c r="H285" s="15"/>
      <c r="I285" s="64"/>
      <c r="J285" s="166"/>
    </row>
    <row r="286" spans="1:10" ht="12.75">
      <c r="A286" s="90"/>
      <c r="B286" s="78"/>
      <c r="C286" s="188" t="s">
        <v>244</v>
      </c>
      <c r="D286" s="14"/>
      <c r="E286" s="14"/>
      <c r="F286" s="14"/>
      <c r="G286" s="14"/>
      <c r="H286" s="14"/>
      <c r="I286" s="63"/>
      <c r="J286" s="166"/>
    </row>
    <row r="287" spans="1:10" ht="12.75">
      <c r="A287" s="73"/>
      <c r="B287" s="74"/>
      <c r="C287" s="206" t="s">
        <v>245</v>
      </c>
      <c r="D287" s="13"/>
      <c r="E287" s="13"/>
      <c r="F287" s="13"/>
      <c r="G287" s="13"/>
      <c r="H287" s="13"/>
      <c r="I287" s="62">
        <v>1316</v>
      </c>
      <c r="J287" s="165">
        <v>1316</v>
      </c>
    </row>
    <row r="288" spans="1:10" ht="12.75">
      <c r="A288" s="98" t="s">
        <v>237</v>
      </c>
      <c r="B288" s="78"/>
      <c r="C288" s="188" t="s">
        <v>243</v>
      </c>
      <c r="D288" s="14"/>
      <c r="E288" s="14"/>
      <c r="F288" s="14"/>
      <c r="G288" s="14"/>
      <c r="H288" s="14"/>
      <c r="I288" s="54"/>
      <c r="J288" s="166"/>
    </row>
    <row r="289" spans="1:10" ht="12.75">
      <c r="A289" s="90"/>
      <c r="B289" s="78"/>
      <c r="C289" s="188" t="s">
        <v>246</v>
      </c>
      <c r="D289" s="14"/>
      <c r="E289" s="14"/>
      <c r="F289" s="14"/>
      <c r="G289" s="14"/>
      <c r="H289" s="14"/>
      <c r="I289" s="63"/>
      <c r="J289" s="166"/>
    </row>
    <row r="290" spans="1:10" ht="12.75">
      <c r="A290" s="73"/>
      <c r="B290" s="74"/>
      <c r="C290" s="206" t="s">
        <v>247</v>
      </c>
      <c r="D290" s="13"/>
      <c r="E290" s="13"/>
      <c r="F290" s="13"/>
      <c r="G290" s="13"/>
      <c r="H290" s="13"/>
      <c r="I290" s="62">
        <v>785</v>
      </c>
      <c r="J290" s="165">
        <v>785</v>
      </c>
    </row>
    <row r="291" spans="1:10" ht="12.75">
      <c r="A291" s="98" t="s">
        <v>237</v>
      </c>
      <c r="B291" s="78"/>
      <c r="C291" s="188" t="s">
        <v>243</v>
      </c>
      <c r="D291" s="14"/>
      <c r="E291" s="14"/>
      <c r="F291" s="14"/>
      <c r="G291" s="14"/>
      <c r="H291" s="14"/>
      <c r="I291" s="63"/>
      <c r="J291" s="166"/>
    </row>
    <row r="292" spans="1:10" ht="12.75">
      <c r="A292" s="90"/>
      <c r="B292" s="78"/>
      <c r="C292" s="188" t="s">
        <v>246</v>
      </c>
      <c r="D292" s="14"/>
      <c r="E292" s="14"/>
      <c r="F292" s="14"/>
      <c r="G292" s="14"/>
      <c r="H292" s="14"/>
      <c r="I292" s="63"/>
      <c r="J292" s="166"/>
    </row>
    <row r="293" spans="1:10" ht="12.75">
      <c r="A293" s="73"/>
      <c r="B293" s="74"/>
      <c r="C293" s="206" t="s">
        <v>248</v>
      </c>
      <c r="D293" s="13"/>
      <c r="E293" s="13"/>
      <c r="F293" s="13"/>
      <c r="G293" s="13"/>
      <c r="H293" s="13"/>
      <c r="I293" s="62">
        <v>185.2</v>
      </c>
      <c r="J293" s="165">
        <v>185.2</v>
      </c>
    </row>
    <row r="294" spans="1:10" ht="12.75">
      <c r="A294" s="98" t="s">
        <v>237</v>
      </c>
      <c r="B294" s="78"/>
      <c r="C294" s="188" t="s">
        <v>243</v>
      </c>
      <c r="D294" s="14"/>
      <c r="E294" s="14"/>
      <c r="F294" s="14"/>
      <c r="G294" s="14"/>
      <c r="H294" s="14"/>
      <c r="I294" s="63"/>
      <c r="J294" s="166"/>
    </row>
    <row r="295" spans="1:10" ht="12.75">
      <c r="A295" s="90"/>
      <c r="B295" s="78"/>
      <c r="C295" s="188" t="s">
        <v>246</v>
      </c>
      <c r="D295" s="14"/>
      <c r="E295" s="14"/>
      <c r="F295" s="14"/>
      <c r="G295" s="14"/>
      <c r="H295" s="14"/>
      <c r="I295" s="63"/>
      <c r="J295" s="166"/>
    </row>
    <row r="296" spans="1:10" ht="12.75">
      <c r="A296" s="90"/>
      <c r="B296" s="78"/>
      <c r="C296" s="188" t="s">
        <v>249</v>
      </c>
      <c r="D296" s="14"/>
      <c r="E296" s="14"/>
      <c r="F296" s="14"/>
      <c r="G296" s="14"/>
      <c r="H296" s="14"/>
      <c r="I296" s="63"/>
      <c r="J296" s="166"/>
    </row>
    <row r="297" spans="1:10" ht="12.75">
      <c r="A297" s="73"/>
      <c r="B297" s="74"/>
      <c r="C297" s="206" t="s">
        <v>250</v>
      </c>
      <c r="D297" s="13"/>
      <c r="E297" s="13"/>
      <c r="F297" s="13"/>
      <c r="G297" s="13"/>
      <c r="H297" s="13"/>
      <c r="I297" s="62">
        <v>191.7</v>
      </c>
      <c r="J297" s="165">
        <v>191.7</v>
      </c>
    </row>
    <row r="298" spans="1:10" ht="12.75">
      <c r="A298" s="98" t="s">
        <v>237</v>
      </c>
      <c r="B298" s="93"/>
      <c r="C298" s="16" t="s">
        <v>243</v>
      </c>
      <c r="D298" s="15"/>
      <c r="E298" s="15"/>
      <c r="F298" s="15"/>
      <c r="G298" s="15"/>
      <c r="H298" s="15"/>
      <c r="I298" s="64"/>
      <c r="J298" s="166"/>
    </row>
    <row r="299" spans="1:10" ht="12.75">
      <c r="A299" s="90"/>
      <c r="B299" s="78"/>
      <c r="C299" s="188" t="s">
        <v>246</v>
      </c>
      <c r="D299" s="14"/>
      <c r="E299" s="14"/>
      <c r="F299" s="14"/>
      <c r="G299" s="14"/>
      <c r="H299" s="14"/>
      <c r="I299" s="63"/>
      <c r="J299" s="166"/>
    </row>
    <row r="300" spans="1:10" ht="12.75">
      <c r="A300" s="73"/>
      <c r="B300" s="74"/>
      <c r="C300" s="206" t="s">
        <v>251</v>
      </c>
      <c r="D300" s="13"/>
      <c r="E300" s="13"/>
      <c r="F300" s="13"/>
      <c r="G300" s="13"/>
      <c r="H300" s="13"/>
      <c r="I300" s="62">
        <v>38.8</v>
      </c>
      <c r="J300" s="165">
        <v>38.8</v>
      </c>
    </row>
    <row r="301" spans="1:10" ht="12.75">
      <c r="A301" s="104" t="s">
        <v>237</v>
      </c>
      <c r="B301" s="78"/>
      <c r="C301" s="188" t="s">
        <v>252</v>
      </c>
      <c r="D301" s="14"/>
      <c r="E301" s="14"/>
      <c r="F301" s="14"/>
      <c r="G301" s="14"/>
      <c r="H301" s="14"/>
      <c r="I301" s="63">
        <v>30.4</v>
      </c>
      <c r="J301" s="165">
        <v>30.4</v>
      </c>
    </row>
    <row r="302" spans="1:10" ht="12.75">
      <c r="A302" s="98" t="s">
        <v>237</v>
      </c>
      <c r="B302" s="93"/>
      <c r="C302" s="16" t="s">
        <v>243</v>
      </c>
      <c r="D302" s="15"/>
      <c r="E302" s="15"/>
      <c r="F302" s="15"/>
      <c r="G302" s="15"/>
      <c r="H302" s="15"/>
      <c r="I302" s="64"/>
      <c r="J302" s="166"/>
    </row>
    <row r="303" spans="1:10" ht="12.75">
      <c r="A303" s="90"/>
      <c r="B303" s="78"/>
      <c r="C303" s="188" t="s">
        <v>246</v>
      </c>
      <c r="D303" s="14"/>
      <c r="E303" s="14"/>
      <c r="F303" s="14"/>
      <c r="G303" s="14"/>
      <c r="H303" s="14"/>
      <c r="I303" s="63"/>
      <c r="J303" s="166"/>
    </row>
    <row r="304" spans="1:10" ht="12.75">
      <c r="A304" s="90"/>
      <c r="B304" s="78"/>
      <c r="C304" s="188" t="s">
        <v>253</v>
      </c>
      <c r="D304" s="14"/>
      <c r="E304" s="14"/>
      <c r="F304" s="14"/>
      <c r="G304" s="14"/>
      <c r="H304" s="14"/>
      <c r="I304" s="63"/>
      <c r="J304" s="166"/>
    </row>
    <row r="305" spans="1:10" ht="12.75">
      <c r="A305" s="79"/>
      <c r="B305" s="153"/>
      <c r="C305" s="207" t="s">
        <v>254</v>
      </c>
      <c r="D305" s="46"/>
      <c r="E305" s="46"/>
      <c r="F305" s="46"/>
      <c r="G305" s="46"/>
      <c r="H305" s="46"/>
      <c r="I305" s="189">
        <v>23</v>
      </c>
      <c r="J305" s="165">
        <v>23</v>
      </c>
    </row>
    <row r="306" spans="1:10" ht="12.75">
      <c r="A306" s="139" t="s">
        <v>431</v>
      </c>
      <c r="B306" s="218"/>
      <c r="C306" s="208" t="s">
        <v>385</v>
      </c>
      <c r="D306" s="44"/>
      <c r="E306" s="44"/>
      <c r="F306" s="44"/>
      <c r="G306" s="44"/>
      <c r="H306" s="190"/>
      <c r="I306" s="193"/>
      <c r="J306" s="187"/>
    </row>
    <row r="307" spans="1:10" ht="12.75">
      <c r="A307" s="145"/>
      <c r="B307" s="78"/>
      <c r="C307" s="134" t="s">
        <v>432</v>
      </c>
      <c r="D307" s="14"/>
      <c r="E307" s="14"/>
      <c r="F307" s="14"/>
      <c r="G307" s="14"/>
      <c r="H307" s="191"/>
      <c r="I307" s="194"/>
      <c r="J307" s="187"/>
    </row>
    <row r="308" spans="1:10" ht="12.75">
      <c r="A308" s="145"/>
      <c r="B308" s="78"/>
      <c r="C308" s="134" t="s">
        <v>433</v>
      </c>
      <c r="D308" s="14"/>
      <c r="E308" s="14"/>
      <c r="F308" s="14"/>
      <c r="G308" s="14"/>
      <c r="H308" s="191"/>
      <c r="I308" s="194"/>
      <c r="J308" s="187"/>
    </row>
    <row r="309" spans="1:10" ht="12.75">
      <c r="A309" s="79"/>
      <c r="B309" s="153"/>
      <c r="C309" s="148" t="s">
        <v>434</v>
      </c>
      <c r="D309" s="46"/>
      <c r="E309" s="46"/>
      <c r="F309" s="46"/>
      <c r="G309" s="46"/>
      <c r="H309" s="192"/>
      <c r="I309" s="195">
        <v>53</v>
      </c>
      <c r="J309" s="146">
        <v>52.9</v>
      </c>
    </row>
    <row r="310" spans="1:10" ht="12.75">
      <c r="A310" s="73" t="s">
        <v>255</v>
      </c>
      <c r="B310" s="74"/>
      <c r="C310" s="209" t="s">
        <v>256</v>
      </c>
      <c r="D310" s="4"/>
      <c r="E310" s="4"/>
      <c r="F310" s="4"/>
      <c r="G310" s="4"/>
      <c r="H310" s="4"/>
      <c r="I310" s="50">
        <f>I314+I316+I320</f>
        <v>2077.1</v>
      </c>
      <c r="J310" s="51">
        <f>J314+J316+J320</f>
        <v>1788.5</v>
      </c>
    </row>
    <row r="311" spans="1:10" ht="12.75">
      <c r="A311" s="80" t="s">
        <v>257</v>
      </c>
      <c r="B311" s="81"/>
      <c r="C311" s="198" t="s">
        <v>258</v>
      </c>
      <c r="D311" s="8"/>
      <c r="E311" s="8"/>
      <c r="F311" s="8"/>
      <c r="G311" s="8"/>
      <c r="H311" s="8"/>
      <c r="I311" s="54"/>
      <c r="J311" s="56"/>
    </row>
    <row r="312" spans="1:10" ht="12.75">
      <c r="A312" s="80"/>
      <c r="B312" s="81"/>
      <c r="C312" s="198" t="s">
        <v>259</v>
      </c>
      <c r="D312" s="8"/>
      <c r="E312" s="8"/>
      <c r="F312" s="8"/>
      <c r="G312" s="8"/>
      <c r="H312" s="8"/>
      <c r="I312" s="54"/>
      <c r="J312" s="56"/>
    </row>
    <row r="313" spans="1:10" ht="12.75">
      <c r="A313" s="80"/>
      <c r="B313" s="81"/>
      <c r="C313" s="198" t="s">
        <v>260</v>
      </c>
      <c r="D313" s="8"/>
      <c r="E313" s="8"/>
      <c r="F313" s="8"/>
      <c r="G313" s="8"/>
      <c r="H313" s="8"/>
      <c r="I313" s="54"/>
      <c r="J313" s="56"/>
    </row>
    <row r="314" spans="1:10" ht="13.5" thickBot="1">
      <c r="A314" s="99"/>
      <c r="B314" s="105"/>
      <c r="C314" s="210" t="s">
        <v>261</v>
      </c>
      <c r="D314" s="20"/>
      <c r="E314" s="20"/>
      <c r="F314" s="20"/>
      <c r="G314" s="20"/>
      <c r="H314" s="20"/>
      <c r="I314" s="54">
        <v>2014.3</v>
      </c>
      <c r="J314" s="57">
        <v>1725.7</v>
      </c>
    </row>
    <row r="315" spans="1:10" ht="12.75">
      <c r="A315" s="87" t="s">
        <v>266</v>
      </c>
      <c r="B315" s="81"/>
      <c r="C315" s="196" t="s">
        <v>267</v>
      </c>
      <c r="D315" s="8"/>
      <c r="E315" s="8"/>
      <c r="F315" s="8"/>
      <c r="G315" s="8"/>
      <c r="H315" s="8"/>
      <c r="I315" s="67"/>
      <c r="J315" s="56"/>
    </row>
    <row r="316" spans="1:10" ht="12.75">
      <c r="A316" s="91"/>
      <c r="B316" s="92"/>
      <c r="C316" s="199" t="s">
        <v>268</v>
      </c>
      <c r="D316" s="43"/>
      <c r="E316" s="43"/>
      <c r="F316" s="43"/>
      <c r="G316" s="43"/>
      <c r="H316" s="43"/>
      <c r="I316" s="59">
        <v>57.1</v>
      </c>
      <c r="J316" s="57">
        <v>57.1</v>
      </c>
    </row>
    <row r="317" spans="1:10" ht="12.75">
      <c r="A317" s="87" t="s">
        <v>360</v>
      </c>
      <c r="B317" s="81"/>
      <c r="C317" s="196" t="s">
        <v>361</v>
      </c>
      <c r="D317" s="8"/>
      <c r="E317" s="8"/>
      <c r="F317" s="8"/>
      <c r="G317" s="8"/>
      <c r="H317" s="8"/>
      <c r="I317" s="54"/>
      <c r="J317" s="56"/>
    </row>
    <row r="318" spans="1:10" ht="12.75">
      <c r="A318" s="87"/>
      <c r="B318" s="81"/>
      <c r="C318" s="196" t="s">
        <v>362</v>
      </c>
      <c r="D318" s="8"/>
      <c r="E318" s="8"/>
      <c r="F318" s="8"/>
      <c r="G318" s="8"/>
      <c r="H318" s="8"/>
      <c r="I318" s="54"/>
      <c r="J318" s="56"/>
    </row>
    <row r="319" spans="1:10" ht="12.75">
      <c r="A319" s="87"/>
      <c r="B319" s="81"/>
      <c r="C319" s="196" t="s">
        <v>363</v>
      </c>
      <c r="D319" s="8"/>
      <c r="E319" s="8"/>
      <c r="F319" s="8"/>
      <c r="G319" s="8"/>
      <c r="H319" s="8"/>
      <c r="I319" s="54"/>
      <c r="J319" s="56"/>
    </row>
    <row r="320" spans="1:10" ht="12.75">
      <c r="A320" s="91"/>
      <c r="B320" s="92"/>
      <c r="C320" s="199" t="s">
        <v>364</v>
      </c>
      <c r="D320" s="43"/>
      <c r="E320" s="43"/>
      <c r="F320" s="43"/>
      <c r="G320" s="43"/>
      <c r="H320" s="43"/>
      <c r="I320" s="59">
        <v>5.7</v>
      </c>
      <c r="J320" s="57">
        <v>5.7</v>
      </c>
    </row>
    <row r="321" spans="1:10" ht="12.75">
      <c r="A321" s="155" t="s">
        <v>365</v>
      </c>
      <c r="B321" s="81"/>
      <c r="C321" s="211" t="s">
        <v>366</v>
      </c>
      <c r="D321" s="8"/>
      <c r="E321" s="8"/>
      <c r="F321" s="8"/>
      <c r="G321" s="8"/>
      <c r="H321" s="8"/>
      <c r="I321" s="54"/>
      <c r="J321" s="56"/>
    </row>
    <row r="322" spans="1:10" ht="12.75">
      <c r="A322" s="91"/>
      <c r="B322" s="92"/>
      <c r="C322" s="212" t="s">
        <v>367</v>
      </c>
      <c r="D322" s="43"/>
      <c r="E322" s="43"/>
      <c r="F322" s="43"/>
      <c r="G322" s="43"/>
      <c r="H322" s="43"/>
      <c r="I322" s="59">
        <f>I328+I331+I325</f>
        <v>790.9</v>
      </c>
      <c r="J322" s="59">
        <f>J328+J331+J325</f>
        <v>804.6999999999999</v>
      </c>
    </row>
    <row r="323" spans="1:10" ht="12.75">
      <c r="A323" s="87" t="s">
        <v>435</v>
      </c>
      <c r="B323" s="81"/>
      <c r="C323" s="134" t="s">
        <v>436</v>
      </c>
      <c r="D323" s="8"/>
      <c r="E323" s="8"/>
      <c r="F323" s="8"/>
      <c r="G323" s="8"/>
      <c r="H323" s="8"/>
      <c r="I323" s="54"/>
      <c r="J323" s="54"/>
    </row>
    <row r="324" spans="1:10" ht="12.75">
      <c r="A324" s="87"/>
      <c r="B324" s="81"/>
      <c r="C324" s="134" t="s">
        <v>437</v>
      </c>
      <c r="D324" s="8"/>
      <c r="E324" s="8"/>
      <c r="F324" s="8"/>
      <c r="G324" s="8"/>
      <c r="H324" s="8"/>
      <c r="I324" s="54"/>
      <c r="J324" s="54"/>
    </row>
    <row r="325" spans="1:10" ht="12.75">
      <c r="A325" s="91"/>
      <c r="B325" s="92"/>
      <c r="C325" s="148" t="s">
        <v>438</v>
      </c>
      <c r="D325" s="43"/>
      <c r="E325" s="43"/>
      <c r="F325" s="43"/>
      <c r="G325" s="43"/>
      <c r="H325" s="43"/>
      <c r="I325" s="59">
        <v>33</v>
      </c>
      <c r="J325" s="59">
        <v>33</v>
      </c>
    </row>
    <row r="326" spans="1:10" ht="12.75">
      <c r="A326" s="87" t="s">
        <v>368</v>
      </c>
      <c r="B326" s="81"/>
      <c r="C326" s="196" t="s">
        <v>369</v>
      </c>
      <c r="D326" s="8"/>
      <c r="E326" s="8"/>
      <c r="F326" s="8"/>
      <c r="G326" s="8"/>
      <c r="H326" s="8"/>
      <c r="I326" s="54"/>
      <c r="J326" s="56"/>
    </row>
    <row r="327" spans="1:10" ht="12.75">
      <c r="A327" s="80"/>
      <c r="B327" s="81"/>
      <c r="C327" s="196" t="s">
        <v>370</v>
      </c>
      <c r="D327" s="8"/>
      <c r="E327" s="8"/>
      <c r="F327" s="8"/>
      <c r="G327" s="8"/>
      <c r="H327" s="8"/>
      <c r="I327" s="54"/>
      <c r="J327" s="56"/>
    </row>
    <row r="328" spans="1:10" ht="12.75">
      <c r="A328" s="91"/>
      <c r="B328" s="92"/>
      <c r="C328" s="199" t="s">
        <v>371</v>
      </c>
      <c r="D328" s="43"/>
      <c r="E328" s="43"/>
      <c r="F328" s="43"/>
      <c r="G328" s="43"/>
      <c r="H328" s="43"/>
      <c r="I328" s="59">
        <v>20</v>
      </c>
      <c r="J328" s="57">
        <v>20.3</v>
      </c>
    </row>
    <row r="329" spans="1:10" ht="12.75">
      <c r="A329" s="87" t="s">
        <v>372</v>
      </c>
      <c r="B329" s="81"/>
      <c r="C329" s="196" t="s">
        <v>373</v>
      </c>
      <c r="D329" s="8"/>
      <c r="E329" s="8"/>
      <c r="F329" s="8"/>
      <c r="G329" s="8"/>
      <c r="H329" s="8"/>
      <c r="I329" s="54"/>
      <c r="J329" s="56"/>
    </row>
    <row r="330" spans="1:10" ht="12.75">
      <c r="A330" s="80"/>
      <c r="B330" s="81"/>
      <c r="C330" s="196" t="s">
        <v>374</v>
      </c>
      <c r="D330" s="8"/>
      <c r="E330" s="8"/>
      <c r="F330" s="8"/>
      <c r="G330" s="8"/>
      <c r="H330" s="8"/>
      <c r="I330" s="54"/>
      <c r="J330" s="56"/>
    </row>
    <row r="331" spans="1:10" ht="12.75">
      <c r="A331" s="91"/>
      <c r="B331" s="92"/>
      <c r="C331" s="199" t="s">
        <v>187</v>
      </c>
      <c r="D331" s="43"/>
      <c r="E331" s="43"/>
      <c r="F331" s="43"/>
      <c r="G331" s="43"/>
      <c r="H331" s="43"/>
      <c r="I331" s="59">
        <v>737.9</v>
      </c>
      <c r="J331" s="57">
        <v>751.4</v>
      </c>
    </row>
    <row r="332" spans="1:10" ht="12.75">
      <c r="A332" s="155" t="s">
        <v>375</v>
      </c>
      <c r="B332" s="156"/>
      <c r="C332" s="211" t="s">
        <v>376</v>
      </c>
      <c r="D332" s="157"/>
      <c r="E332" s="157"/>
      <c r="F332" s="157"/>
      <c r="G332" s="157"/>
      <c r="H332" s="157"/>
      <c r="I332" s="158"/>
      <c r="J332" s="158"/>
    </row>
    <row r="333" spans="1:10" ht="12.75">
      <c r="A333" s="159"/>
      <c r="B333" s="160"/>
      <c r="C333" s="212" t="s">
        <v>377</v>
      </c>
      <c r="D333" s="161"/>
      <c r="E333" s="161"/>
      <c r="F333" s="161"/>
      <c r="G333" s="161"/>
      <c r="H333" s="161"/>
      <c r="I333" s="162">
        <f>I337+I336</f>
        <v>560.2</v>
      </c>
      <c r="J333" s="162">
        <f>J337+J336</f>
        <v>560.2</v>
      </c>
    </row>
    <row r="334" spans="1:10" ht="12.75">
      <c r="A334" s="145" t="s">
        <v>439</v>
      </c>
      <c r="B334" s="156"/>
      <c r="C334" s="134" t="s">
        <v>369</v>
      </c>
      <c r="D334" s="157"/>
      <c r="E334" s="157"/>
      <c r="F334" s="157"/>
      <c r="G334" s="157"/>
      <c r="H334" s="157"/>
      <c r="I334" s="158"/>
      <c r="J334" s="158"/>
    </row>
    <row r="335" spans="1:10" ht="12.75">
      <c r="A335" s="145"/>
      <c r="B335" s="156"/>
      <c r="C335" s="134" t="s">
        <v>440</v>
      </c>
      <c r="D335" s="157"/>
      <c r="E335" s="157"/>
      <c r="F335" s="157"/>
      <c r="G335" s="157"/>
      <c r="H335" s="157"/>
      <c r="I335" s="158"/>
      <c r="J335" s="158"/>
    </row>
    <row r="336" spans="1:10" ht="12.75">
      <c r="A336" s="159"/>
      <c r="B336" s="160"/>
      <c r="C336" s="148" t="s">
        <v>438</v>
      </c>
      <c r="D336" s="161"/>
      <c r="E336" s="161"/>
      <c r="F336" s="161"/>
      <c r="G336" s="161"/>
      <c r="H336" s="161"/>
      <c r="I336" s="137">
        <v>530</v>
      </c>
      <c r="J336" s="137">
        <v>530</v>
      </c>
    </row>
    <row r="337" spans="1:10" ht="12.75">
      <c r="A337" s="87" t="s">
        <v>378</v>
      </c>
      <c r="B337" s="81"/>
      <c r="C337" s="196" t="s">
        <v>379</v>
      </c>
      <c r="D337" s="8"/>
      <c r="E337" s="8"/>
      <c r="F337" s="8"/>
      <c r="G337" s="8"/>
      <c r="H337" s="8"/>
      <c r="I337" s="54">
        <v>30.2</v>
      </c>
      <c r="J337" s="56">
        <v>30.2</v>
      </c>
    </row>
    <row r="338" spans="1:10" ht="12.75">
      <c r="A338" s="91"/>
      <c r="B338" s="92"/>
      <c r="C338" s="199" t="s">
        <v>380</v>
      </c>
      <c r="D338" s="43"/>
      <c r="E338" s="43"/>
      <c r="F338" s="43"/>
      <c r="G338" s="43"/>
      <c r="H338" s="43"/>
      <c r="I338" s="59"/>
      <c r="J338" s="57"/>
    </row>
    <row r="339" spans="1:10" ht="12.75">
      <c r="A339" s="106" t="s">
        <v>381</v>
      </c>
      <c r="B339" s="163"/>
      <c r="C339" s="213" t="s">
        <v>382</v>
      </c>
      <c r="D339" s="164"/>
      <c r="E339" s="164"/>
      <c r="F339" s="164"/>
      <c r="G339" s="164"/>
      <c r="H339" s="164"/>
      <c r="I339" s="68">
        <f>I344+I342</f>
        <v>840.8</v>
      </c>
      <c r="J339" s="68">
        <f>J344+J342</f>
        <v>840.9</v>
      </c>
    </row>
    <row r="340" spans="1:10" ht="12.75">
      <c r="A340" s="145" t="s">
        <v>441</v>
      </c>
      <c r="B340" s="81"/>
      <c r="C340" s="134" t="s">
        <v>369</v>
      </c>
      <c r="D340" s="8"/>
      <c r="E340" s="8"/>
      <c r="F340" s="8"/>
      <c r="G340" s="8"/>
      <c r="H340" s="8"/>
      <c r="I340" s="158"/>
      <c r="J340" s="158"/>
    </row>
    <row r="341" spans="1:10" ht="12.75">
      <c r="A341" s="155"/>
      <c r="B341" s="81"/>
      <c r="C341" s="134" t="s">
        <v>442</v>
      </c>
      <c r="D341" s="8"/>
      <c r="E341" s="8"/>
      <c r="F341" s="8"/>
      <c r="G341" s="8"/>
      <c r="H341" s="8"/>
      <c r="I341" s="158"/>
      <c r="J341" s="158"/>
    </row>
    <row r="342" spans="1:10" ht="12.75">
      <c r="A342" s="159"/>
      <c r="B342" s="92"/>
      <c r="C342" s="148" t="s">
        <v>187</v>
      </c>
      <c r="D342" s="43"/>
      <c r="E342" s="43"/>
      <c r="F342" s="43"/>
      <c r="G342" s="43"/>
      <c r="H342" s="43"/>
      <c r="I342" s="162">
        <v>782.4</v>
      </c>
      <c r="J342" s="162">
        <v>782.5</v>
      </c>
    </row>
    <row r="343" spans="1:10" ht="12.75">
      <c r="A343" s="87" t="s">
        <v>443</v>
      </c>
      <c r="B343" s="81"/>
      <c r="C343" s="196" t="s">
        <v>383</v>
      </c>
      <c r="D343" s="8"/>
      <c r="E343" s="8"/>
      <c r="F343" s="8"/>
      <c r="G343" s="8"/>
      <c r="H343" s="8"/>
      <c r="I343" s="54"/>
      <c r="J343" s="56"/>
    </row>
    <row r="344" spans="1:10" ht="12.75">
      <c r="A344" s="80"/>
      <c r="B344" s="81"/>
      <c r="C344" s="196" t="s">
        <v>187</v>
      </c>
      <c r="D344" s="8"/>
      <c r="E344" s="8"/>
      <c r="F344" s="8"/>
      <c r="G344" s="8"/>
      <c r="H344" s="8"/>
      <c r="I344" s="54">
        <v>58.4</v>
      </c>
      <c r="J344" s="57">
        <v>58.4</v>
      </c>
    </row>
    <row r="345" spans="1:10" ht="0.75" customHeight="1">
      <c r="A345" s="106" t="s">
        <v>264</v>
      </c>
      <c r="B345" s="107"/>
      <c r="C345" s="213" t="s">
        <v>265</v>
      </c>
      <c r="D345" s="38"/>
      <c r="E345" s="38"/>
      <c r="F345" s="38"/>
      <c r="G345" s="38"/>
      <c r="H345" s="38"/>
      <c r="I345" s="68"/>
      <c r="J345" s="68"/>
    </row>
    <row r="346" spans="1:10" ht="13.5" thickBot="1">
      <c r="A346" s="108"/>
      <c r="B346" s="109"/>
      <c r="C346" s="214" t="s">
        <v>263</v>
      </c>
      <c r="D346" s="19"/>
      <c r="E346" s="19"/>
      <c r="F346" s="19"/>
      <c r="G346" s="19"/>
      <c r="H346" s="19"/>
      <c r="I346" s="69">
        <f>SUM(I10+I227)</f>
        <v>132683.1</v>
      </c>
      <c r="J346" s="69">
        <f>SUM(J10+J227)</f>
        <v>131586.3</v>
      </c>
    </row>
  </sheetData>
  <sheetProtection/>
  <mergeCells count="2">
    <mergeCell ref="A6:I6"/>
    <mergeCell ref="A7:I7"/>
  </mergeCells>
  <printOptions/>
  <pageMargins left="0.45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2014-03-12T11:11:20Z</cp:lastPrinted>
  <dcterms:modified xsi:type="dcterms:W3CDTF">2014-10-13T08:45:15Z</dcterms:modified>
  <cp:category/>
  <cp:version/>
  <cp:contentType/>
  <cp:contentStatus/>
</cp:coreProperties>
</file>